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65521" windowWidth="12030" windowHeight="9885" activeTab="4"/>
  </bookViews>
  <sheets>
    <sheet name="9月" sheetId="1" r:id="rId1"/>
    <sheet name="10月" sheetId="2" r:id="rId2"/>
    <sheet name="11月" sheetId="3" r:id="rId3"/>
    <sheet name="12月" sheetId="4" r:id="rId4"/>
    <sheet name="1月" sheetId="5" r:id="rId5"/>
  </sheets>
  <definedNames>
    <definedName name="_xlnm.Print_Titles" localSheetId="1">'10月'!$3:$3</definedName>
    <definedName name="_xlnm.Print_Titles" localSheetId="2">'11月'!$3:$3</definedName>
    <definedName name="_xlnm.Print_Titles" localSheetId="3">'12月'!$3:$3</definedName>
    <definedName name="_xlnm.Print_Titles" localSheetId="4">'1月'!$3:$3</definedName>
    <definedName name="_xlnm.Print_Titles" localSheetId="0">'9月'!$3:$3</definedName>
  </definedNames>
  <calcPr fullCalcOnLoad="1"/>
</workbook>
</file>

<file path=xl/sharedStrings.xml><?xml version="1.0" encoding="utf-8"?>
<sst xmlns="http://schemas.openxmlformats.org/spreadsheetml/2006/main" count="1192" uniqueCount="318">
  <si>
    <t>部门：</t>
  </si>
  <si>
    <t>学生工作处</t>
  </si>
  <si>
    <t>班主任编号</t>
  </si>
  <si>
    <t>班主任姓名</t>
  </si>
  <si>
    <t>班级名称</t>
  </si>
  <si>
    <t>月度基础津贴</t>
  </si>
  <si>
    <t>月度考核津贴</t>
  </si>
  <si>
    <t>实习班级月度津贴</t>
  </si>
  <si>
    <t>合计</t>
  </si>
  <si>
    <t>冯腾</t>
  </si>
  <si>
    <t>造价17401</t>
  </si>
  <si>
    <t>造价17402</t>
  </si>
  <si>
    <t>孙宜兵</t>
  </si>
  <si>
    <t>沈礼伟</t>
  </si>
  <si>
    <t>学工处处长：</t>
  </si>
  <si>
    <t>制表：</t>
  </si>
  <si>
    <t>翁维雅</t>
  </si>
  <si>
    <t>分管校长：</t>
  </si>
  <si>
    <t>造价18401</t>
  </si>
  <si>
    <t>造价18402</t>
  </si>
  <si>
    <t>造价18403</t>
  </si>
  <si>
    <t>工管18401</t>
  </si>
  <si>
    <t>建筑18401</t>
  </si>
  <si>
    <t>建筑18402</t>
  </si>
  <si>
    <t>市政18401</t>
  </si>
  <si>
    <t>建筑17403</t>
  </si>
  <si>
    <t>智能化17401</t>
  </si>
  <si>
    <t>张英</t>
  </si>
  <si>
    <t>葛辉</t>
  </si>
  <si>
    <t>王维</t>
  </si>
  <si>
    <t>徐雪君</t>
  </si>
  <si>
    <t>张莉</t>
  </si>
  <si>
    <t>杨军</t>
  </si>
  <si>
    <t>孙克文</t>
  </si>
  <si>
    <t>刘萍</t>
  </si>
  <si>
    <t>王海青</t>
  </si>
  <si>
    <t>张蓉蓉</t>
  </si>
  <si>
    <t>张啸</t>
  </si>
  <si>
    <t>张丽霞</t>
  </si>
  <si>
    <t>黄甜</t>
  </si>
  <si>
    <t>朱洪黎</t>
  </si>
  <si>
    <t>工管19401</t>
  </si>
  <si>
    <t>朱敏</t>
  </si>
  <si>
    <t>造价19401</t>
  </si>
  <si>
    <t>田兴</t>
  </si>
  <si>
    <t>建筑19401</t>
  </si>
  <si>
    <t>陈文娇</t>
  </si>
  <si>
    <t>建筑19402</t>
  </si>
  <si>
    <t>建筑19403</t>
  </si>
  <si>
    <t>市政19401</t>
  </si>
  <si>
    <t>徐江岑</t>
  </si>
  <si>
    <t>智能化19401</t>
  </si>
  <si>
    <t>朱帅</t>
  </si>
  <si>
    <t>张帅（行政）</t>
  </si>
  <si>
    <t>施工19301</t>
  </si>
  <si>
    <t>高杰（行政）</t>
  </si>
  <si>
    <t>建筑20401</t>
  </si>
  <si>
    <t>建筑20402</t>
  </si>
  <si>
    <t>建筑20403</t>
  </si>
  <si>
    <t>市政20401</t>
  </si>
  <si>
    <t>潘志刚</t>
  </si>
  <si>
    <t>智能化20401</t>
  </si>
  <si>
    <t>薛晓煜（行政）</t>
  </si>
  <si>
    <t>肖丽</t>
  </si>
  <si>
    <t>造价20401</t>
  </si>
  <si>
    <t>赵仕钗</t>
  </si>
  <si>
    <t>造价20402</t>
  </si>
  <si>
    <t>设计20401</t>
  </si>
  <si>
    <t>王启蕴</t>
  </si>
  <si>
    <t>设计20403</t>
  </si>
  <si>
    <t>江华</t>
  </si>
  <si>
    <t>展示20401</t>
  </si>
  <si>
    <t>程萌</t>
  </si>
  <si>
    <t>设计19401</t>
  </si>
  <si>
    <t>王梦笛</t>
  </si>
  <si>
    <t>设计19402</t>
  </si>
  <si>
    <t>杨晶晶</t>
  </si>
  <si>
    <t>设计19403</t>
  </si>
  <si>
    <t>环艺19401</t>
  </si>
  <si>
    <t>展示19401</t>
  </si>
  <si>
    <t>顾朦</t>
  </si>
  <si>
    <t>环境18401</t>
  </si>
  <si>
    <t>张静</t>
  </si>
  <si>
    <t>设计18401</t>
  </si>
  <si>
    <t>朱毅君</t>
  </si>
  <si>
    <t>设计18402</t>
  </si>
  <si>
    <t>王鑫</t>
  </si>
  <si>
    <t>李燕</t>
  </si>
  <si>
    <t>武德芳（行政）</t>
  </si>
  <si>
    <t>邱斌</t>
  </si>
  <si>
    <t>汽检17401班</t>
  </si>
  <si>
    <t>黄蓓蕾</t>
  </si>
  <si>
    <t>汽检17402班</t>
  </si>
  <si>
    <t>朱艮生</t>
  </si>
  <si>
    <t>汽检17403班</t>
  </si>
  <si>
    <t>汽运17401班</t>
  </si>
  <si>
    <t>汽营17401班</t>
  </si>
  <si>
    <t>钱若愚</t>
  </si>
  <si>
    <t>汽检18401班</t>
  </si>
  <si>
    <t>张海涛</t>
  </si>
  <si>
    <t>汽检18402班</t>
  </si>
  <si>
    <t>黄慧喜</t>
  </si>
  <si>
    <t>汽检18403班</t>
  </si>
  <si>
    <t>新能源18401班</t>
  </si>
  <si>
    <t>新能源18402班</t>
  </si>
  <si>
    <t>董朝霞</t>
  </si>
  <si>
    <t>汽营18401班</t>
  </si>
  <si>
    <t>花建新</t>
  </si>
  <si>
    <t>汽检19401班</t>
  </si>
  <si>
    <t>王琤</t>
  </si>
  <si>
    <t>新能源19401班</t>
  </si>
  <si>
    <t>孙建</t>
  </si>
  <si>
    <t>新能源19402班</t>
  </si>
  <si>
    <t>石浏</t>
  </si>
  <si>
    <t>汽营19401班</t>
  </si>
  <si>
    <t>汽运19301班</t>
  </si>
  <si>
    <t>夏浦杰</t>
  </si>
  <si>
    <t>汽检20401班</t>
  </si>
  <si>
    <t>吴祝霞</t>
  </si>
  <si>
    <t>汽检20402班</t>
  </si>
  <si>
    <t>新能源20401班</t>
  </si>
  <si>
    <t>刘璐</t>
  </si>
  <si>
    <t>新能源20402班</t>
  </si>
  <si>
    <t>郭有瑞</t>
  </si>
  <si>
    <t>新能源20403班</t>
  </si>
  <si>
    <t>徐蕾</t>
  </si>
  <si>
    <t>汽营20401班</t>
  </si>
  <si>
    <t>王珊珊</t>
  </si>
  <si>
    <t>姜岳平</t>
  </si>
  <si>
    <t>物流20701</t>
  </si>
  <si>
    <t>报关20401</t>
  </si>
  <si>
    <t>报关20402</t>
  </si>
  <si>
    <t>物流20401</t>
  </si>
  <si>
    <t>物流20402</t>
  </si>
  <si>
    <t>童结红</t>
  </si>
  <si>
    <t>李玮</t>
  </si>
  <si>
    <t>报关19402</t>
  </si>
  <si>
    <t>朱红梅</t>
  </si>
  <si>
    <t>物流19401</t>
  </si>
  <si>
    <t>李卫华</t>
  </si>
  <si>
    <t>物流19402</t>
  </si>
  <si>
    <t>胡媛</t>
  </si>
  <si>
    <t>报关18401</t>
  </si>
  <si>
    <t>王莹莹</t>
  </si>
  <si>
    <t>报关18402</t>
  </si>
  <si>
    <t>物流18401</t>
  </si>
  <si>
    <t>刘伟伟</t>
  </si>
  <si>
    <t>物流18402</t>
  </si>
  <si>
    <t>董美曾</t>
  </si>
  <si>
    <t>报关17401</t>
  </si>
  <si>
    <t>祁文田</t>
  </si>
  <si>
    <t>物流17401</t>
  </si>
  <si>
    <t>物流17402</t>
  </si>
  <si>
    <t>曾慧颖</t>
  </si>
  <si>
    <t>李东屿</t>
  </si>
  <si>
    <t>学期考核奖励</t>
  </si>
  <si>
    <t>2021～2022学年第一学期班主任津贴汇总表</t>
  </si>
  <si>
    <t>董健</t>
  </si>
  <si>
    <t>沈玲宏</t>
  </si>
  <si>
    <t>黄晶晶</t>
  </si>
  <si>
    <t>陈玲</t>
  </si>
  <si>
    <t>缪旭</t>
  </si>
  <si>
    <t>吴璇</t>
  </si>
  <si>
    <t>运营19401</t>
  </si>
  <si>
    <t>陈瑶</t>
  </si>
  <si>
    <t>车辆19401</t>
  </si>
  <si>
    <t>董慧妍</t>
  </si>
  <si>
    <t>机电19401</t>
  </si>
  <si>
    <t>王旭</t>
  </si>
  <si>
    <t>运营18401</t>
  </si>
  <si>
    <t>陈曦</t>
  </si>
  <si>
    <t>车辆18401</t>
  </si>
  <si>
    <t>运营17401</t>
  </si>
  <si>
    <t>程焰钢</t>
  </si>
  <si>
    <t>车辆17401</t>
  </si>
  <si>
    <r>
      <t>设计2</t>
    </r>
    <r>
      <rPr>
        <sz val="11"/>
        <color indexed="8"/>
        <rFont val="宋体"/>
        <family val="0"/>
      </rPr>
      <t>1501</t>
    </r>
  </si>
  <si>
    <r>
      <t>设计2</t>
    </r>
    <r>
      <rPr>
        <sz val="11"/>
        <color indexed="8"/>
        <rFont val="宋体"/>
        <family val="0"/>
      </rPr>
      <t>1401</t>
    </r>
  </si>
  <si>
    <r>
      <t>设计21402</t>
    </r>
  </si>
  <si>
    <t>漆美娴</t>
  </si>
  <si>
    <r>
      <t>环艺2</t>
    </r>
    <r>
      <rPr>
        <sz val="11"/>
        <color indexed="8"/>
        <rFont val="宋体"/>
        <family val="0"/>
      </rPr>
      <t>1401</t>
    </r>
  </si>
  <si>
    <t>吴雨琦</t>
  </si>
  <si>
    <r>
      <t>展示2</t>
    </r>
    <r>
      <rPr>
        <sz val="11"/>
        <color indexed="8"/>
        <rFont val="宋体"/>
        <family val="0"/>
      </rPr>
      <t>1401</t>
    </r>
  </si>
  <si>
    <r>
      <t>1</t>
    </r>
    <r>
      <rPr>
        <sz val="11"/>
        <color indexed="8"/>
        <rFont val="宋体"/>
        <family val="0"/>
      </rPr>
      <t>7级合班</t>
    </r>
  </si>
  <si>
    <t>潘孝正（行政）</t>
  </si>
  <si>
    <t>孙忠英（行政）</t>
  </si>
  <si>
    <t>设计17402</t>
  </si>
  <si>
    <t>设计17403</t>
  </si>
  <si>
    <t>环艺17401</t>
  </si>
  <si>
    <t>刘溶剑</t>
  </si>
  <si>
    <t>关贸21401</t>
  </si>
  <si>
    <t>田峰（行政）</t>
  </si>
  <si>
    <t>关贸21402</t>
  </si>
  <si>
    <t>王萱（行政）</t>
  </si>
  <si>
    <t>物流21401</t>
  </si>
  <si>
    <t>物流21402</t>
  </si>
  <si>
    <t>黄珺</t>
  </si>
  <si>
    <t>程静</t>
  </si>
  <si>
    <t>郭静</t>
  </si>
  <si>
    <t>孙康</t>
  </si>
  <si>
    <t>张馨心</t>
  </si>
  <si>
    <t>物流19701</t>
  </si>
  <si>
    <t>罗正飞（行政）</t>
  </si>
  <si>
    <t>陈真（行政）</t>
  </si>
  <si>
    <t>车辆21501</t>
  </si>
  <si>
    <t>运营21401</t>
  </si>
  <si>
    <t>车辆21401</t>
  </si>
  <si>
    <t>运营20401</t>
  </si>
  <si>
    <t>机电20401</t>
  </si>
  <si>
    <t>高秀梅</t>
  </si>
  <si>
    <t>造价21401</t>
  </si>
  <si>
    <t>张立高(行政)</t>
  </si>
  <si>
    <t>造价21402</t>
  </si>
  <si>
    <t>侍凤</t>
  </si>
  <si>
    <t>工管21401</t>
  </si>
  <si>
    <t>余昀(行政)</t>
  </si>
  <si>
    <t>安彦</t>
  </si>
  <si>
    <t>钱方伟（行政）</t>
  </si>
  <si>
    <t>赵月月</t>
  </si>
  <si>
    <t>张云</t>
  </si>
  <si>
    <t>戚猛</t>
  </si>
  <si>
    <t>孙乃弘（行政）</t>
  </si>
  <si>
    <t>周奇丰</t>
  </si>
  <si>
    <t>汽检21401</t>
  </si>
  <si>
    <t>张晏晏</t>
  </si>
  <si>
    <t>汽技21401</t>
  </si>
  <si>
    <t>汽智21401</t>
  </si>
  <si>
    <t>建筑21401</t>
  </si>
  <si>
    <t>建筑21403</t>
  </si>
  <si>
    <t>市政21401</t>
  </si>
  <si>
    <t>建筑17合班</t>
  </si>
  <si>
    <t>工管20401</t>
  </si>
  <si>
    <t>韩亚琦</t>
  </si>
  <si>
    <t>丁志宏（行政）</t>
  </si>
  <si>
    <r>
      <t>2021年11</t>
    </r>
    <r>
      <rPr>
        <sz val="12"/>
        <rFont val="宋体"/>
        <family val="0"/>
      </rPr>
      <t>月</t>
    </r>
  </si>
  <si>
    <t>陶敏芳</t>
  </si>
  <si>
    <t>环艺20401</t>
  </si>
  <si>
    <t>朱小芹</t>
  </si>
  <si>
    <t>分管校长：</t>
  </si>
  <si>
    <t>翁维雅</t>
  </si>
  <si>
    <t>制表：</t>
  </si>
  <si>
    <t>学工处处长：</t>
  </si>
  <si>
    <t>合计</t>
  </si>
  <si>
    <t>陈真（行政）</t>
  </si>
  <si>
    <t>罗正飞（行政）</t>
  </si>
  <si>
    <t>物流19701</t>
  </si>
  <si>
    <t>张馨心</t>
  </si>
  <si>
    <t>孙康</t>
  </si>
  <si>
    <t>郭静</t>
  </si>
  <si>
    <t>程静</t>
  </si>
  <si>
    <t>黄珺</t>
  </si>
  <si>
    <t>李云（行政）</t>
  </si>
  <si>
    <t>王萱（行政）</t>
  </si>
  <si>
    <t>田峰（行政）</t>
  </si>
  <si>
    <t>车辆17401</t>
  </si>
  <si>
    <t>程焰钢</t>
  </si>
  <si>
    <t>车辆18401</t>
  </si>
  <si>
    <t>陈曦</t>
  </si>
  <si>
    <t>运营18401</t>
  </si>
  <si>
    <t>王旭</t>
  </si>
  <si>
    <t>机电19401</t>
  </si>
  <si>
    <t>董慧妍</t>
  </si>
  <si>
    <t>车辆19401</t>
  </si>
  <si>
    <t>陈瑶</t>
  </si>
  <si>
    <t>运营19401</t>
  </si>
  <si>
    <t>吴璇</t>
  </si>
  <si>
    <t>机电20401</t>
  </si>
  <si>
    <t>缪旭</t>
  </si>
  <si>
    <t>运营20401</t>
  </si>
  <si>
    <t>陈玲</t>
  </si>
  <si>
    <t>车辆21401</t>
  </si>
  <si>
    <t>黄晶晶</t>
  </si>
  <si>
    <t>运营21401</t>
  </si>
  <si>
    <t>沈玲宏</t>
  </si>
  <si>
    <t>运营17401</t>
  </si>
  <si>
    <t>车辆21501</t>
  </si>
  <si>
    <t>董健</t>
  </si>
  <si>
    <r>
      <t>1</t>
    </r>
    <r>
      <rPr>
        <sz val="11"/>
        <color indexed="8"/>
        <rFont val="宋体"/>
        <family val="0"/>
      </rPr>
      <t>7级合班</t>
    </r>
  </si>
  <si>
    <t>环艺17401</t>
  </si>
  <si>
    <t>曾慧颖</t>
  </si>
  <si>
    <t>武德芳（行政）</t>
  </si>
  <si>
    <r>
      <t>展示2</t>
    </r>
    <r>
      <rPr>
        <sz val="11"/>
        <color indexed="8"/>
        <rFont val="宋体"/>
        <family val="0"/>
      </rPr>
      <t>1401</t>
    </r>
  </si>
  <si>
    <t>吴雨琦</t>
  </si>
  <si>
    <r>
      <t>环艺2</t>
    </r>
    <r>
      <rPr>
        <sz val="11"/>
        <color indexed="8"/>
        <rFont val="宋体"/>
        <family val="0"/>
      </rPr>
      <t>1401</t>
    </r>
  </si>
  <si>
    <t>漆美娴</t>
  </si>
  <si>
    <t>设计17403</t>
  </si>
  <si>
    <t>李东屿</t>
  </si>
  <si>
    <t>设计17402</t>
  </si>
  <si>
    <r>
      <t>设计2</t>
    </r>
    <r>
      <rPr>
        <sz val="11"/>
        <color indexed="8"/>
        <rFont val="宋体"/>
        <family val="0"/>
      </rPr>
      <t>1401</t>
    </r>
  </si>
  <si>
    <t>潘孝正（行政）</t>
  </si>
  <si>
    <r>
      <t>设计2</t>
    </r>
    <r>
      <rPr>
        <sz val="11"/>
        <color indexed="8"/>
        <rFont val="宋体"/>
        <family val="0"/>
      </rPr>
      <t>1501</t>
    </r>
  </si>
  <si>
    <t>孙忠英（行政）</t>
  </si>
  <si>
    <t>安彦</t>
  </si>
  <si>
    <t>余昀(行政)</t>
  </si>
  <si>
    <t>侍凤</t>
  </si>
  <si>
    <t>张立高(行政)</t>
  </si>
  <si>
    <t>高秀梅</t>
  </si>
  <si>
    <t>学期考核奖励</t>
  </si>
  <si>
    <t>实习班级月度津贴</t>
  </si>
  <si>
    <t>月度考核津贴</t>
  </si>
  <si>
    <t>月度基础津贴</t>
  </si>
  <si>
    <t>班级名称</t>
  </si>
  <si>
    <t>班主任姓名</t>
  </si>
  <si>
    <t>班主任编号</t>
  </si>
  <si>
    <r>
      <t>2021年9</t>
    </r>
    <r>
      <rPr>
        <sz val="12"/>
        <rFont val="宋体"/>
        <family val="0"/>
      </rPr>
      <t>月</t>
    </r>
  </si>
  <si>
    <t>学生工作处</t>
  </si>
  <si>
    <t>部门：</t>
  </si>
  <si>
    <t>2021～2022学年第一学期班主任津贴汇总表</t>
  </si>
  <si>
    <t>丁志宏（行政）</t>
  </si>
  <si>
    <r>
      <t>2021年10</t>
    </r>
    <r>
      <rPr>
        <sz val="12"/>
        <rFont val="宋体"/>
        <family val="0"/>
      </rPr>
      <t>月</t>
    </r>
  </si>
  <si>
    <r>
      <t>2021年1</t>
    </r>
    <r>
      <rPr>
        <sz val="12"/>
        <rFont val="宋体"/>
        <family val="0"/>
      </rPr>
      <t>2</t>
    </r>
    <r>
      <rPr>
        <sz val="12"/>
        <rFont val="宋体"/>
        <family val="0"/>
      </rPr>
      <t>月</t>
    </r>
  </si>
  <si>
    <t>赵仁辉（行政）</t>
  </si>
  <si>
    <t>智能化18401</t>
  </si>
  <si>
    <t>凌莉萍</t>
  </si>
  <si>
    <r>
      <t>202</t>
    </r>
    <r>
      <rPr>
        <sz val="12"/>
        <rFont val="宋体"/>
        <family val="0"/>
      </rPr>
      <t>2</t>
    </r>
    <r>
      <rPr>
        <sz val="12"/>
        <rFont val="宋体"/>
        <family val="0"/>
      </rPr>
      <t>年1</t>
    </r>
    <r>
      <rPr>
        <sz val="12"/>
        <rFont val="宋体"/>
        <family val="0"/>
      </rPr>
      <t>月</t>
    </r>
  </si>
  <si>
    <t>李云（行政）</t>
  </si>
  <si>
    <t>周奇丰</t>
  </si>
  <si>
    <t>新能源20401班</t>
  </si>
  <si>
    <t>彭善涛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</si>
</sst>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5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SimSun"/>
      <family val="0"/>
    </font>
    <font>
      <sz val="10"/>
      <color indexed="8"/>
      <name val="宋体"/>
      <family val="0"/>
    </font>
    <font>
      <sz val="10"/>
      <color indexed="8"/>
      <name val="SimSun"/>
      <family val="0"/>
    </font>
    <font>
      <sz val="9"/>
      <color indexed="8"/>
      <name val="SimSun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sz val="11"/>
      <color rgb="FF000000"/>
      <name val="SimSun"/>
      <family val="0"/>
    </font>
    <font>
      <sz val="10"/>
      <color rgb="FF000000"/>
      <name val="Calibri"/>
      <family val="0"/>
    </font>
    <font>
      <sz val="10"/>
      <color rgb="FF000000"/>
      <name val="SimSun"/>
      <family val="0"/>
    </font>
    <font>
      <sz val="10"/>
      <color theme="1"/>
      <name val="Calibri"/>
      <family val="0"/>
    </font>
    <font>
      <sz val="9"/>
      <color rgb="FF000000"/>
      <name val="SimSu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47" fillId="0" borderId="12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85" fontId="0" fillId="33" borderId="12" xfId="56" applyNumberFormat="1" applyFont="1" applyFill="1" applyBorder="1" applyAlignment="1">
      <alignment horizontal="center" vertical="center" wrapText="1"/>
      <protection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 wrapText="1"/>
    </xf>
    <xf numFmtId="184" fontId="5" fillId="0" borderId="15" xfId="0" applyNumberFormat="1" applyFont="1" applyBorder="1" applyAlignment="1">
      <alignment horizontal="center" vertical="center" wrapText="1"/>
    </xf>
    <xf numFmtId="184" fontId="0" fillId="0" borderId="0" xfId="0" applyNumberFormat="1" applyFont="1" applyBorder="1" applyAlignment="1">
      <alignment horizontal="center" vertical="center" wrapText="1"/>
    </xf>
    <xf numFmtId="184" fontId="0" fillId="0" borderId="0" xfId="0" applyNumberFormat="1" applyFont="1" applyAlignment="1">
      <alignment horizontal="center" vertical="center" wrapText="1"/>
    </xf>
    <xf numFmtId="0" fontId="47" fillId="33" borderId="12" xfId="0" applyNumberFormat="1" applyFont="1" applyFill="1" applyBorder="1" applyAlignment="1">
      <alignment horizontal="center" vertical="center" wrapText="1"/>
    </xf>
    <xf numFmtId="184" fontId="47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84" fontId="48" fillId="0" borderId="12" xfId="55" applyNumberFormat="1" applyFont="1" applyFill="1" applyBorder="1" applyAlignment="1">
      <alignment horizontal="center" vertical="center"/>
      <protection/>
    </xf>
    <xf numFmtId="0" fontId="49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184" fontId="47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0" fillId="0" borderId="16" xfId="0" applyNumberFormat="1" applyFont="1" applyBorder="1" applyAlignment="1">
      <alignment horizontal="center" vertical="center"/>
    </xf>
    <xf numFmtId="184" fontId="30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50" fillId="0" borderId="12" xfId="0" applyNumberFormat="1" applyFont="1" applyBorder="1" applyAlignment="1">
      <alignment horizontal="center" vertical="center"/>
    </xf>
    <xf numFmtId="184" fontId="7" fillId="0" borderId="12" xfId="0" applyNumberFormat="1" applyFont="1" applyFill="1" applyBorder="1" applyAlignment="1">
      <alignment horizontal="center" vertical="center"/>
    </xf>
    <xf numFmtId="184" fontId="8" fillId="0" borderId="12" xfId="0" applyNumberFormat="1" applyFont="1" applyFill="1" applyBorder="1" applyAlignment="1">
      <alignment horizontal="center" vertical="center" wrapText="1"/>
    </xf>
    <xf numFmtId="184" fontId="7" fillId="0" borderId="12" xfId="43" applyNumberFormat="1" applyFont="1" applyBorder="1" applyAlignment="1">
      <alignment horizontal="center" vertical="center"/>
      <protection/>
    </xf>
    <xf numFmtId="184" fontId="7" fillId="0" borderId="12" xfId="0" applyNumberFormat="1" applyFont="1" applyBorder="1" applyAlignment="1">
      <alignment horizontal="center" vertical="center"/>
    </xf>
    <xf numFmtId="184" fontId="7" fillId="0" borderId="12" xfId="40" applyNumberFormat="1" applyFont="1" applyFill="1" applyBorder="1" applyAlignment="1">
      <alignment horizontal="center" vertical="center"/>
      <protection/>
    </xf>
    <xf numFmtId="0" fontId="52" fillId="0" borderId="16" xfId="0" applyNumberFormat="1" applyFont="1" applyBorder="1" applyAlignment="1">
      <alignment horizontal="center" vertical="center"/>
    </xf>
    <xf numFmtId="184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/>
    </xf>
    <xf numFmtId="0" fontId="7" fillId="33" borderId="12" xfId="45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30" fillId="33" borderId="12" xfId="45" applyFont="1" applyFill="1" applyBorder="1" applyAlignment="1">
      <alignment horizontal="center" vertical="center" wrapText="1"/>
      <protection/>
    </xf>
    <xf numFmtId="0" fontId="7" fillId="33" borderId="12" xfId="45" applyNumberFormat="1" applyFont="1" applyFill="1" applyBorder="1" applyAlignment="1">
      <alignment horizontal="center" vertical="center" wrapText="1"/>
      <protection/>
    </xf>
    <xf numFmtId="0" fontId="9" fillId="33" borderId="12" xfId="45" applyFont="1" applyFill="1" applyBorder="1" applyAlignment="1">
      <alignment horizontal="center" vertical="center"/>
      <protection/>
    </xf>
    <xf numFmtId="185" fontId="7" fillId="0" borderId="12" xfId="0" applyNumberFormat="1" applyFont="1" applyBorder="1" applyAlignment="1">
      <alignment horizontal="center" vertical="center"/>
    </xf>
    <xf numFmtId="0" fontId="7" fillId="33" borderId="12" xfId="53" applyFont="1" applyFill="1" applyBorder="1" applyAlignment="1">
      <alignment horizontal="center" vertical="center"/>
      <protection/>
    </xf>
    <xf numFmtId="0" fontId="9" fillId="0" borderId="12" xfId="0" applyFont="1" applyFill="1" applyBorder="1" applyAlignment="1">
      <alignment horizontal="center" vertical="center"/>
    </xf>
    <xf numFmtId="0" fontId="7" fillId="0" borderId="12" xfId="57" applyFont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/>
    </xf>
    <xf numFmtId="0" fontId="8" fillId="0" borderId="12" xfId="45" applyFont="1" applyFill="1" applyBorder="1" applyAlignment="1">
      <alignment horizontal="center" vertical="center"/>
      <protection/>
    </xf>
    <xf numFmtId="0" fontId="7" fillId="0" borderId="12" xfId="45" applyFont="1" applyFill="1" applyBorder="1" applyAlignment="1">
      <alignment horizontal="center" vertical="center"/>
      <protection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4" fillId="0" borderId="16" xfId="0" applyNumberFormat="1" applyFont="1" applyBorder="1" applyAlignment="1">
      <alignment horizontal="center" vertical="center"/>
    </xf>
    <xf numFmtId="184" fontId="0" fillId="0" borderId="0" xfId="0" applyNumberFormat="1" applyFont="1" applyAlignment="1">
      <alignment horizontal="center" vertical="center" wrapText="1"/>
    </xf>
    <xf numFmtId="184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184" fontId="7" fillId="0" borderId="12" xfId="41" applyNumberFormat="1" applyFont="1" applyFill="1" applyBorder="1" applyAlignment="1">
      <alignment horizontal="center" vertical="center"/>
      <protection/>
    </xf>
    <xf numFmtId="184" fontId="7" fillId="0" borderId="12" xfId="44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 wrapText="1"/>
    </xf>
    <xf numFmtId="0" fontId="7" fillId="33" borderId="12" xfId="54" applyFont="1" applyFill="1" applyBorder="1" applyAlignment="1">
      <alignment horizontal="center" vertical="center"/>
      <protection/>
    </xf>
    <xf numFmtId="185" fontId="7" fillId="0" borderId="12" xfId="0" applyNumberFormat="1" applyFont="1" applyBorder="1" applyAlignment="1">
      <alignment horizontal="center" vertical="center"/>
    </xf>
    <xf numFmtId="0" fontId="30" fillId="33" borderId="12" xfId="48" applyFont="1" applyFill="1" applyBorder="1" applyAlignment="1">
      <alignment horizontal="center" vertical="center" wrapText="1"/>
      <protection/>
    </xf>
    <xf numFmtId="0" fontId="7" fillId="33" borderId="12" xfId="0" applyFont="1" applyFill="1" applyBorder="1" applyAlignment="1">
      <alignment horizontal="center" vertical="center"/>
    </xf>
    <xf numFmtId="0" fontId="7" fillId="33" borderId="12" xfId="48" applyNumberFormat="1" applyFont="1" applyFill="1" applyBorder="1" applyAlignment="1">
      <alignment horizontal="center" vertical="center" wrapText="1"/>
      <protection/>
    </xf>
    <xf numFmtId="0" fontId="7" fillId="33" borderId="12" xfId="48" applyFont="1" applyFill="1" applyBorder="1" applyAlignment="1">
      <alignment horizontal="center" vertical="center"/>
      <protection/>
    </xf>
    <xf numFmtId="0" fontId="9" fillId="33" borderId="12" xfId="48" applyFont="1" applyFill="1" applyBorder="1" applyAlignment="1">
      <alignment horizontal="center" vertical="center"/>
      <protection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8" fillId="0" borderId="12" xfId="48" applyFont="1" applyFill="1" applyBorder="1" applyAlignment="1">
      <alignment horizontal="center" vertical="center"/>
      <protection/>
    </xf>
    <xf numFmtId="0" fontId="7" fillId="0" borderId="12" xfId="57" applyFont="1" applyBorder="1" applyAlignment="1">
      <alignment horizontal="center" vertical="center" wrapText="1"/>
      <protection/>
    </xf>
    <xf numFmtId="0" fontId="7" fillId="0" borderId="12" xfId="48" applyFont="1" applyFill="1" applyBorder="1" applyAlignment="1">
      <alignment horizontal="center" vertical="center"/>
      <protection/>
    </xf>
    <xf numFmtId="0" fontId="0" fillId="0" borderId="0" xfId="0" applyNumberFormat="1" applyFont="1" applyAlignment="1">
      <alignment horizontal="center" vertical="center" wrapText="1"/>
    </xf>
    <xf numFmtId="184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0" fillId="33" borderId="12" xfId="45" applyFont="1" applyFill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0" fontId="0" fillId="33" borderId="12" xfId="45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6" xfId="40"/>
    <cellStyle name="常规 16 2" xfId="41"/>
    <cellStyle name="常规 17" xfId="42"/>
    <cellStyle name="常规 18" xfId="43"/>
    <cellStyle name="常规 18 2" xfId="44"/>
    <cellStyle name="常规 2" xfId="45"/>
    <cellStyle name="常规 2 14" xfId="46"/>
    <cellStyle name="常规 2 16" xfId="47"/>
    <cellStyle name="常规 2 2" xfId="48"/>
    <cellStyle name="常规 2_2016上班主任津贴汇总表" xfId="49"/>
    <cellStyle name="常规 24" xfId="50"/>
    <cellStyle name="常规 25" xfId="51"/>
    <cellStyle name="常规 3" xfId="52"/>
    <cellStyle name="常规 3 10 2" xfId="53"/>
    <cellStyle name="常规 3 10 2 2" xfId="54"/>
    <cellStyle name="常规 7" xfId="55"/>
    <cellStyle name="常规_Sheet1" xfId="56"/>
    <cellStyle name="常规_Sheet1_1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zoomScalePageLayoutView="0" workbookViewId="0" topLeftCell="A1">
      <pane ySplit="3" topLeftCell="A43" activePane="bottomLeft" state="frozen"/>
      <selection pane="topLeft" activeCell="A1" sqref="A1"/>
      <selection pane="bottomLeft" activeCell="A74" sqref="A74:IV74"/>
    </sheetView>
  </sheetViews>
  <sheetFormatPr defaultColWidth="9.00390625" defaultRowHeight="14.25"/>
  <cols>
    <col min="1" max="1" width="7.375" style="80" customWidth="1"/>
    <col min="2" max="2" width="12.25390625" style="80" customWidth="1"/>
    <col min="3" max="3" width="14.75390625" style="80" customWidth="1"/>
    <col min="4" max="7" width="8.625" style="80" customWidth="1"/>
    <col min="8" max="8" width="11.375" style="84" customWidth="1"/>
    <col min="9" max="16384" width="9.00390625" style="80" customWidth="1"/>
  </cols>
  <sheetData>
    <row r="1" spans="1:8" ht="36.75" customHeight="1">
      <c r="A1" s="119" t="s">
        <v>306</v>
      </c>
      <c r="B1" s="119"/>
      <c r="C1" s="119"/>
      <c r="D1" s="119"/>
      <c r="E1" s="119"/>
      <c r="F1" s="119"/>
      <c r="G1" s="119"/>
      <c r="H1" s="119"/>
    </row>
    <row r="2" spans="1:8" ht="27.75" customHeight="1">
      <c r="A2" s="86" t="s">
        <v>305</v>
      </c>
      <c r="B2" s="86" t="s">
        <v>304</v>
      </c>
      <c r="C2" s="86"/>
      <c r="D2" s="86"/>
      <c r="E2" s="86"/>
      <c r="F2" s="86"/>
      <c r="G2" s="86"/>
      <c r="H2" s="30" t="s">
        <v>303</v>
      </c>
    </row>
    <row r="3" spans="1:8" s="104" customFormat="1" ht="46.5" customHeight="1" thickBot="1">
      <c r="A3" s="106" t="s">
        <v>302</v>
      </c>
      <c r="B3" s="106" t="s">
        <v>301</v>
      </c>
      <c r="C3" s="106" t="s">
        <v>300</v>
      </c>
      <c r="D3" s="106" t="s">
        <v>299</v>
      </c>
      <c r="E3" s="106" t="s">
        <v>298</v>
      </c>
      <c r="F3" s="106" t="s">
        <v>297</v>
      </c>
      <c r="G3" s="38" t="s">
        <v>296</v>
      </c>
      <c r="H3" s="105" t="s">
        <v>241</v>
      </c>
    </row>
    <row r="4" spans="1:8" ht="21" customHeight="1" thickTop="1">
      <c r="A4" s="102">
        <v>123</v>
      </c>
      <c r="B4" s="57" t="s">
        <v>55</v>
      </c>
      <c r="C4" s="101" t="s">
        <v>45</v>
      </c>
      <c r="D4" s="5">
        <v>437</v>
      </c>
      <c r="E4" s="5">
        <v>199</v>
      </c>
      <c r="F4" s="39"/>
      <c r="G4" s="39"/>
      <c r="H4" s="29">
        <f>SUM(D4:G4)*0.7</f>
        <v>445.2</v>
      </c>
    </row>
    <row r="5" spans="1:8" ht="21" customHeight="1">
      <c r="A5" s="102">
        <v>148</v>
      </c>
      <c r="B5" s="81" t="s">
        <v>46</v>
      </c>
      <c r="C5" s="101" t="s">
        <v>47</v>
      </c>
      <c r="D5" s="5">
        <v>435</v>
      </c>
      <c r="E5" s="5">
        <v>200</v>
      </c>
      <c r="F5" s="39"/>
      <c r="G5" s="39"/>
      <c r="H5" s="29">
        <f>SUM(D5:G5)</f>
        <v>635</v>
      </c>
    </row>
    <row r="6" spans="1:8" ht="21" customHeight="1">
      <c r="A6" s="102">
        <v>134</v>
      </c>
      <c r="B6" s="81" t="s">
        <v>39</v>
      </c>
      <c r="C6" s="103" t="s">
        <v>48</v>
      </c>
      <c r="D6" s="39">
        <v>446</v>
      </c>
      <c r="E6" s="5">
        <v>200</v>
      </c>
      <c r="F6" s="39"/>
      <c r="G6" s="39"/>
      <c r="H6" s="29">
        <f>SUM(D6:G6)</f>
        <v>646</v>
      </c>
    </row>
    <row r="7" spans="1:8" ht="21" customHeight="1">
      <c r="A7" s="102">
        <v>135</v>
      </c>
      <c r="B7" s="81" t="s">
        <v>35</v>
      </c>
      <c r="C7" s="101" t="s">
        <v>49</v>
      </c>
      <c r="D7" s="39">
        <v>440</v>
      </c>
      <c r="E7" s="5">
        <v>200</v>
      </c>
      <c r="F7" s="39"/>
      <c r="G7" s="39"/>
      <c r="H7" s="29">
        <f>SUM(D7:G7)</f>
        <v>640</v>
      </c>
    </row>
    <row r="8" spans="1:8" ht="21" customHeight="1">
      <c r="A8" s="102">
        <v>139</v>
      </c>
      <c r="B8" s="81" t="s">
        <v>50</v>
      </c>
      <c r="C8" s="101" t="s">
        <v>51</v>
      </c>
      <c r="D8" s="39">
        <v>422</v>
      </c>
      <c r="E8" s="5">
        <v>200</v>
      </c>
      <c r="F8" s="39"/>
      <c r="G8" s="39"/>
      <c r="H8" s="29">
        <f>SUM(D8:G8)</f>
        <v>622</v>
      </c>
    </row>
    <row r="9" spans="1:8" ht="21" customHeight="1">
      <c r="A9" s="102">
        <v>74</v>
      </c>
      <c r="B9" s="57" t="s">
        <v>53</v>
      </c>
      <c r="C9" s="101" t="s">
        <v>54</v>
      </c>
      <c r="D9" s="39">
        <v>501</v>
      </c>
      <c r="E9" s="39">
        <v>184</v>
      </c>
      <c r="F9" s="39"/>
      <c r="G9" s="39"/>
      <c r="H9" s="40">
        <f>SUM(D9:G9)*0.7</f>
        <v>479.49999999999994</v>
      </c>
    </row>
    <row r="10" spans="1:8" ht="21" customHeight="1">
      <c r="A10" s="102">
        <v>127</v>
      </c>
      <c r="B10" s="81" t="s">
        <v>27</v>
      </c>
      <c r="C10" s="101" t="s">
        <v>22</v>
      </c>
      <c r="D10" s="39">
        <v>423</v>
      </c>
      <c r="E10" s="39">
        <v>200</v>
      </c>
      <c r="F10" s="39"/>
      <c r="G10" s="39"/>
      <c r="H10" s="40">
        <f>SUM(D10:G10)</f>
        <v>623</v>
      </c>
    </row>
    <row r="11" spans="1:8" ht="21" customHeight="1">
      <c r="A11" s="102">
        <v>146</v>
      </c>
      <c r="B11" s="81" t="s">
        <v>28</v>
      </c>
      <c r="C11" s="101" t="s">
        <v>23</v>
      </c>
      <c r="D11" s="39">
        <v>419</v>
      </c>
      <c r="E11" s="39">
        <v>193</v>
      </c>
      <c r="F11" s="39"/>
      <c r="G11" s="39"/>
      <c r="H11" s="40">
        <f>SUM(D11:G11)</f>
        <v>612</v>
      </c>
    </row>
    <row r="12" spans="1:8" ht="21" customHeight="1">
      <c r="A12" s="102">
        <v>138</v>
      </c>
      <c r="B12" s="81" t="s">
        <v>29</v>
      </c>
      <c r="C12" s="101" t="s">
        <v>24</v>
      </c>
      <c r="D12" s="39">
        <v>452</v>
      </c>
      <c r="E12" s="39">
        <v>200</v>
      </c>
      <c r="F12" s="39"/>
      <c r="G12" s="39"/>
      <c r="H12" s="40">
        <f>SUM(D12:G12)</f>
        <v>652</v>
      </c>
    </row>
    <row r="13" spans="1:8" ht="21" customHeight="1">
      <c r="A13" s="102">
        <v>17</v>
      </c>
      <c r="B13" s="57" t="s">
        <v>62</v>
      </c>
      <c r="C13" s="101" t="s">
        <v>226</v>
      </c>
      <c r="D13" s="39">
        <v>434</v>
      </c>
      <c r="E13" s="39">
        <v>200</v>
      </c>
      <c r="F13" s="39"/>
      <c r="G13" s="39"/>
      <c r="H13" s="40">
        <f>SUM(D13:G13)*0.7</f>
        <v>443.79999999999995</v>
      </c>
    </row>
    <row r="14" spans="1:8" ht="21" customHeight="1">
      <c r="A14" s="102">
        <v>92</v>
      </c>
      <c r="B14" s="81" t="s">
        <v>33</v>
      </c>
      <c r="C14" s="101" t="s">
        <v>227</v>
      </c>
      <c r="D14" s="39">
        <v>441</v>
      </c>
      <c r="E14" s="39">
        <v>200</v>
      </c>
      <c r="F14" s="39"/>
      <c r="G14" s="39"/>
      <c r="H14" s="40">
        <f aca="true" t="shared" si="0" ref="H14:H24">SUM(D14:G14)</f>
        <v>641</v>
      </c>
    </row>
    <row r="15" spans="1:8" ht="21" customHeight="1">
      <c r="A15" s="102">
        <v>142</v>
      </c>
      <c r="B15" s="81" t="s">
        <v>34</v>
      </c>
      <c r="C15" s="101" t="s">
        <v>228</v>
      </c>
      <c r="D15" s="39">
        <v>438</v>
      </c>
      <c r="E15" s="39">
        <v>200</v>
      </c>
      <c r="F15" s="39"/>
      <c r="G15" s="39"/>
      <c r="H15" s="40">
        <f t="shared" si="0"/>
        <v>638</v>
      </c>
    </row>
    <row r="16" spans="1:8" ht="21" customHeight="1">
      <c r="A16" s="102">
        <v>129</v>
      </c>
      <c r="B16" s="81" t="s">
        <v>37</v>
      </c>
      <c r="C16" s="101" t="s">
        <v>56</v>
      </c>
      <c r="D16" s="39">
        <v>446</v>
      </c>
      <c r="E16" s="39">
        <v>200</v>
      </c>
      <c r="F16" s="39"/>
      <c r="G16" s="39"/>
      <c r="H16" s="40">
        <f t="shared" si="0"/>
        <v>646</v>
      </c>
    </row>
    <row r="17" spans="1:8" s="87" customFormat="1" ht="21" customHeight="1">
      <c r="A17" s="102">
        <v>130</v>
      </c>
      <c r="B17" s="81" t="s">
        <v>36</v>
      </c>
      <c r="C17" s="101" t="s">
        <v>57</v>
      </c>
      <c r="D17" s="6">
        <v>434</v>
      </c>
      <c r="E17" s="39">
        <v>192</v>
      </c>
      <c r="F17" s="6"/>
      <c r="G17" s="6"/>
      <c r="H17" s="40">
        <f t="shared" si="0"/>
        <v>626</v>
      </c>
    </row>
    <row r="18" spans="1:8" s="87" customFormat="1" ht="21" customHeight="1">
      <c r="A18" s="102">
        <v>147</v>
      </c>
      <c r="B18" s="81" t="s">
        <v>32</v>
      </c>
      <c r="C18" s="101" t="s">
        <v>58</v>
      </c>
      <c r="D18" s="6">
        <v>449</v>
      </c>
      <c r="E18" s="39">
        <v>200</v>
      </c>
      <c r="F18" s="6"/>
      <c r="G18" s="6"/>
      <c r="H18" s="40">
        <f t="shared" si="0"/>
        <v>649</v>
      </c>
    </row>
    <row r="19" spans="1:8" s="87" customFormat="1" ht="21" customHeight="1">
      <c r="A19" s="102">
        <v>136</v>
      </c>
      <c r="B19" s="81" t="s">
        <v>38</v>
      </c>
      <c r="C19" s="101" t="s">
        <v>59</v>
      </c>
      <c r="D19" s="39">
        <v>447</v>
      </c>
      <c r="E19" s="39">
        <v>151</v>
      </c>
      <c r="F19" s="6"/>
      <c r="G19" s="6"/>
      <c r="H19" s="40">
        <f t="shared" si="0"/>
        <v>598</v>
      </c>
    </row>
    <row r="20" spans="1:8" ht="21" customHeight="1">
      <c r="A20" s="102">
        <v>150</v>
      </c>
      <c r="B20" s="81" t="s">
        <v>60</v>
      </c>
      <c r="C20" s="101" t="s">
        <v>61</v>
      </c>
      <c r="D20" s="6">
        <v>444</v>
      </c>
      <c r="E20" s="39">
        <v>193</v>
      </c>
      <c r="F20" s="39"/>
      <c r="G20" s="39"/>
      <c r="H20" s="40">
        <f t="shared" si="0"/>
        <v>637</v>
      </c>
    </row>
    <row r="21" spans="1:8" ht="21" customHeight="1">
      <c r="A21" s="102">
        <v>141</v>
      </c>
      <c r="B21" s="81" t="s">
        <v>30</v>
      </c>
      <c r="C21" s="101" t="s">
        <v>229</v>
      </c>
      <c r="D21" s="39">
        <v>444</v>
      </c>
      <c r="E21" s="39">
        <v>157</v>
      </c>
      <c r="F21" s="39"/>
      <c r="G21" s="39"/>
      <c r="H21" s="40">
        <f t="shared" si="0"/>
        <v>601</v>
      </c>
    </row>
    <row r="22" spans="1:8" ht="21" customHeight="1">
      <c r="A22" s="102">
        <v>143</v>
      </c>
      <c r="B22" s="81" t="s">
        <v>52</v>
      </c>
      <c r="C22" s="101" t="s">
        <v>26</v>
      </c>
      <c r="D22" s="39">
        <v>437</v>
      </c>
      <c r="E22" s="39">
        <v>156</v>
      </c>
      <c r="F22" s="39"/>
      <c r="G22" s="39"/>
      <c r="H22" s="40">
        <f t="shared" si="0"/>
        <v>593</v>
      </c>
    </row>
    <row r="23" spans="1:11" s="76" customFormat="1" ht="21" customHeight="1">
      <c r="A23" s="100">
        <v>144</v>
      </c>
      <c r="B23" s="100" t="s">
        <v>31</v>
      </c>
      <c r="C23" s="100" t="s">
        <v>25</v>
      </c>
      <c r="D23" s="20"/>
      <c r="E23" s="20"/>
      <c r="F23" s="20">
        <v>100</v>
      </c>
      <c r="G23" s="20"/>
      <c r="H23" s="40">
        <f t="shared" si="0"/>
        <v>100</v>
      </c>
      <c r="I23" s="77"/>
      <c r="J23" s="77"/>
      <c r="K23" s="77"/>
    </row>
    <row r="24" spans="1:8" s="87" customFormat="1" ht="21" customHeight="1">
      <c r="A24" s="82">
        <v>173</v>
      </c>
      <c r="B24" s="81" t="s">
        <v>295</v>
      </c>
      <c r="C24" s="94" t="s">
        <v>209</v>
      </c>
      <c r="D24" s="6">
        <v>447</v>
      </c>
      <c r="E24" s="19">
        <v>189</v>
      </c>
      <c r="F24" s="6"/>
      <c r="G24" s="6"/>
      <c r="H24" s="40">
        <f t="shared" si="0"/>
        <v>636</v>
      </c>
    </row>
    <row r="25" spans="1:8" ht="21" customHeight="1">
      <c r="A25" s="62">
        <v>157</v>
      </c>
      <c r="B25" s="57" t="s">
        <v>294</v>
      </c>
      <c r="C25" s="94" t="s">
        <v>211</v>
      </c>
      <c r="D25" s="39">
        <v>444</v>
      </c>
      <c r="E25" s="19">
        <v>185</v>
      </c>
      <c r="F25" s="39"/>
      <c r="G25" s="39"/>
      <c r="H25" s="40">
        <f>SUM(D25:G25)*0.7</f>
        <v>440.29999999999995</v>
      </c>
    </row>
    <row r="26" spans="1:8" ht="21" customHeight="1">
      <c r="A26" s="62">
        <v>104</v>
      </c>
      <c r="B26" s="81" t="s">
        <v>293</v>
      </c>
      <c r="C26" s="94" t="s">
        <v>213</v>
      </c>
      <c r="D26" s="39">
        <v>428</v>
      </c>
      <c r="E26" s="19">
        <v>192</v>
      </c>
      <c r="F26" s="99"/>
      <c r="G26" s="39"/>
      <c r="H26" s="40">
        <f aca="true" t="shared" si="1" ref="H26:H32">SUM(D26:G26)</f>
        <v>620</v>
      </c>
    </row>
    <row r="27" spans="1:8" ht="21" customHeight="1">
      <c r="A27" s="62">
        <v>167</v>
      </c>
      <c r="B27" s="81" t="s">
        <v>63</v>
      </c>
      <c r="C27" s="63" t="s">
        <v>64</v>
      </c>
      <c r="D27" s="39">
        <v>455</v>
      </c>
      <c r="E27" s="19">
        <v>190</v>
      </c>
      <c r="F27" s="98"/>
      <c r="G27" s="39"/>
      <c r="H27" s="40">
        <f t="shared" si="1"/>
        <v>645</v>
      </c>
    </row>
    <row r="28" spans="1:8" s="90" customFormat="1" ht="21" customHeight="1">
      <c r="A28" s="82">
        <v>169</v>
      </c>
      <c r="B28" s="81" t="s">
        <v>65</v>
      </c>
      <c r="C28" s="63" t="s">
        <v>66</v>
      </c>
      <c r="D28" s="11">
        <v>447</v>
      </c>
      <c r="E28" s="19">
        <v>187</v>
      </c>
      <c r="F28" s="11"/>
      <c r="G28" s="11"/>
      <c r="H28" s="40">
        <f t="shared" si="1"/>
        <v>634</v>
      </c>
    </row>
    <row r="29" spans="1:8" ht="21" customHeight="1">
      <c r="A29" s="82">
        <v>295</v>
      </c>
      <c r="B29" s="81" t="s">
        <v>231</v>
      </c>
      <c r="C29" s="63" t="s">
        <v>230</v>
      </c>
      <c r="D29" s="39">
        <v>444</v>
      </c>
      <c r="E29" s="19">
        <v>178</v>
      </c>
      <c r="F29" s="39"/>
      <c r="G29" s="39"/>
      <c r="H29" s="29">
        <f t="shared" si="1"/>
        <v>622</v>
      </c>
    </row>
    <row r="30" spans="1:8" ht="21" customHeight="1">
      <c r="A30" s="62">
        <v>158</v>
      </c>
      <c r="B30" s="81" t="s">
        <v>42</v>
      </c>
      <c r="C30" s="82" t="s">
        <v>43</v>
      </c>
      <c r="D30" s="39">
        <v>459</v>
      </c>
      <c r="E30" s="19">
        <v>191</v>
      </c>
      <c r="F30" s="39"/>
      <c r="G30" s="39"/>
      <c r="H30" s="40">
        <f t="shared" si="1"/>
        <v>650</v>
      </c>
    </row>
    <row r="31" spans="1:8" ht="21" customHeight="1">
      <c r="A31" s="62">
        <v>174</v>
      </c>
      <c r="B31" s="81" t="s">
        <v>40</v>
      </c>
      <c r="C31" s="82" t="s">
        <v>41</v>
      </c>
      <c r="D31" s="39">
        <v>422</v>
      </c>
      <c r="E31" s="9">
        <v>190</v>
      </c>
      <c r="F31" s="39"/>
      <c r="G31" s="39"/>
      <c r="H31" s="40">
        <f t="shared" si="1"/>
        <v>612</v>
      </c>
    </row>
    <row r="32" spans="1:8" ht="21" customHeight="1">
      <c r="A32" s="62">
        <v>168</v>
      </c>
      <c r="B32" s="81" t="s">
        <v>12</v>
      </c>
      <c r="C32" s="82" t="s">
        <v>18</v>
      </c>
      <c r="D32" s="20">
        <v>452</v>
      </c>
      <c r="E32" s="9">
        <v>187</v>
      </c>
      <c r="F32" s="20"/>
      <c r="G32" s="39"/>
      <c r="H32" s="40">
        <f t="shared" si="1"/>
        <v>639</v>
      </c>
    </row>
    <row r="33" spans="1:8" ht="21" customHeight="1">
      <c r="A33" s="82">
        <v>19</v>
      </c>
      <c r="B33" s="57" t="s">
        <v>292</v>
      </c>
      <c r="C33" s="82" t="s">
        <v>19</v>
      </c>
      <c r="D33" s="21">
        <v>453</v>
      </c>
      <c r="E33" s="9">
        <v>191</v>
      </c>
      <c r="F33" s="6"/>
      <c r="G33" s="39"/>
      <c r="H33" s="40">
        <f>SUM(D33:G33)*0.7</f>
        <v>450.79999999999995</v>
      </c>
    </row>
    <row r="34" spans="1:8" ht="21" customHeight="1">
      <c r="A34" s="62">
        <v>170</v>
      </c>
      <c r="B34" s="81" t="s">
        <v>13</v>
      </c>
      <c r="C34" s="82" t="s">
        <v>20</v>
      </c>
      <c r="D34" s="39">
        <v>476</v>
      </c>
      <c r="E34" s="9">
        <v>186</v>
      </c>
      <c r="F34" s="39"/>
      <c r="G34" s="39"/>
      <c r="H34" s="40">
        <f>SUM(D34:G34)</f>
        <v>662</v>
      </c>
    </row>
    <row r="35" spans="1:8" s="87" customFormat="1" ht="21" customHeight="1">
      <c r="A35" s="62">
        <v>172</v>
      </c>
      <c r="B35" s="81" t="s">
        <v>44</v>
      </c>
      <c r="C35" s="82" t="s">
        <v>21</v>
      </c>
      <c r="D35" s="6">
        <v>438</v>
      </c>
      <c r="E35" s="28">
        <v>188</v>
      </c>
      <c r="F35" s="6"/>
      <c r="G35" s="6"/>
      <c r="H35" s="40">
        <f>SUM(D35:G35)</f>
        <v>626</v>
      </c>
    </row>
    <row r="36" spans="1:8" ht="21" customHeight="1">
      <c r="A36" s="62">
        <v>103</v>
      </c>
      <c r="B36" s="81" t="s">
        <v>9</v>
      </c>
      <c r="C36" s="82" t="s">
        <v>10</v>
      </c>
      <c r="D36" s="39">
        <v>450</v>
      </c>
      <c r="E36" s="9">
        <v>194</v>
      </c>
      <c r="F36" s="39"/>
      <c r="G36" s="39"/>
      <c r="H36" s="40">
        <f>SUM(D36:G36)</f>
        <v>644</v>
      </c>
    </row>
    <row r="37" spans="1:8" s="87" customFormat="1" ht="21" customHeight="1">
      <c r="A37" s="62">
        <v>161</v>
      </c>
      <c r="B37" s="81" t="s">
        <v>291</v>
      </c>
      <c r="C37" s="82" t="s">
        <v>11</v>
      </c>
      <c r="D37" s="6">
        <v>431</v>
      </c>
      <c r="E37" s="28">
        <v>189</v>
      </c>
      <c r="F37" s="6"/>
      <c r="G37" s="6"/>
      <c r="H37" s="40">
        <f>SUM(D37:G37)</f>
        <v>620</v>
      </c>
    </row>
    <row r="38" spans="1:8" s="87" customFormat="1" ht="21" customHeight="1">
      <c r="A38" s="34">
        <v>177</v>
      </c>
      <c r="B38" s="35" t="s">
        <v>290</v>
      </c>
      <c r="C38" s="32" t="s">
        <v>289</v>
      </c>
      <c r="D38" s="6">
        <v>455</v>
      </c>
      <c r="E38" s="28">
        <v>196</v>
      </c>
      <c r="F38" s="6"/>
      <c r="G38" s="6"/>
      <c r="H38" s="40">
        <f>SUM(D38:G38)*0.7</f>
        <v>455.7</v>
      </c>
    </row>
    <row r="39" spans="1:8" ht="21" customHeight="1">
      <c r="A39" s="34">
        <v>65</v>
      </c>
      <c r="B39" s="35" t="s">
        <v>288</v>
      </c>
      <c r="C39" s="32" t="s">
        <v>287</v>
      </c>
      <c r="D39" s="39">
        <v>449</v>
      </c>
      <c r="E39" s="9">
        <v>196</v>
      </c>
      <c r="F39" s="39"/>
      <c r="G39" s="39"/>
      <c r="H39" s="40">
        <f>(SUM(D39:G39)+F40+G40)*0.7</f>
        <v>521.5</v>
      </c>
    </row>
    <row r="40" spans="1:8" ht="21" customHeight="1">
      <c r="A40" s="34"/>
      <c r="B40" s="35"/>
      <c r="C40" s="81" t="s">
        <v>286</v>
      </c>
      <c r="D40" s="39"/>
      <c r="E40" s="9"/>
      <c r="F40" s="39">
        <v>100</v>
      </c>
      <c r="G40" s="39"/>
      <c r="H40" s="40"/>
    </row>
    <row r="41" spans="1:8" ht="21" customHeight="1">
      <c r="A41" s="34">
        <v>193</v>
      </c>
      <c r="B41" s="32" t="s">
        <v>285</v>
      </c>
      <c r="C41" s="32" t="s">
        <v>177</v>
      </c>
      <c r="D41" s="20">
        <v>458</v>
      </c>
      <c r="E41" s="9">
        <v>186</v>
      </c>
      <c r="F41" s="20"/>
      <c r="G41" s="39"/>
      <c r="H41" s="40">
        <f>SUM(D41:G41)+F42+G42</f>
        <v>744</v>
      </c>
    </row>
    <row r="42" spans="1:8" ht="21" customHeight="1">
      <c r="A42" s="34"/>
      <c r="B42" s="32"/>
      <c r="C42" s="81" t="s">
        <v>284</v>
      </c>
      <c r="D42" s="20"/>
      <c r="E42" s="9"/>
      <c r="F42" s="20">
        <v>100</v>
      </c>
      <c r="G42" s="39"/>
      <c r="H42" s="40"/>
    </row>
    <row r="43" spans="1:8" ht="21" customHeight="1">
      <c r="A43" s="34">
        <v>296</v>
      </c>
      <c r="B43" s="32" t="s">
        <v>283</v>
      </c>
      <c r="C43" s="32" t="s">
        <v>282</v>
      </c>
      <c r="D43" s="39">
        <v>435</v>
      </c>
      <c r="E43" s="9">
        <v>192</v>
      </c>
      <c r="F43" s="39"/>
      <c r="G43" s="39"/>
      <c r="H43" s="40">
        <f>SUM(D43:G43)</f>
        <v>627</v>
      </c>
    </row>
    <row r="44" spans="1:8" ht="21" customHeight="1">
      <c r="A44" s="34">
        <v>189</v>
      </c>
      <c r="B44" s="32" t="s">
        <v>281</v>
      </c>
      <c r="C44" s="32" t="s">
        <v>280</v>
      </c>
      <c r="D44" s="39">
        <v>446</v>
      </c>
      <c r="E44" s="9">
        <v>186</v>
      </c>
      <c r="F44" s="39"/>
      <c r="G44" s="39"/>
      <c r="H44" s="40">
        <f>SUM(D44:G44)</f>
        <v>632</v>
      </c>
    </row>
    <row r="45" spans="1:8" ht="21" customHeight="1">
      <c r="A45" s="34">
        <v>178</v>
      </c>
      <c r="B45" s="35" t="s">
        <v>279</v>
      </c>
      <c r="C45" s="32" t="s">
        <v>67</v>
      </c>
      <c r="D45" s="39">
        <v>437</v>
      </c>
      <c r="E45" s="9">
        <v>194</v>
      </c>
      <c r="F45" s="39"/>
      <c r="G45" s="39"/>
      <c r="H45" s="40">
        <f>SUM(D45:G45)*0.7</f>
        <v>441.7</v>
      </c>
    </row>
    <row r="46" spans="1:8" ht="21" customHeight="1">
      <c r="A46" s="34">
        <v>188</v>
      </c>
      <c r="B46" s="32" t="s">
        <v>68</v>
      </c>
      <c r="C46" s="32" t="s">
        <v>69</v>
      </c>
      <c r="D46" s="39">
        <v>437</v>
      </c>
      <c r="E46" s="9">
        <v>194</v>
      </c>
      <c r="F46" s="39"/>
      <c r="G46" s="39"/>
      <c r="H46" s="40">
        <f aca="true" t="shared" si="2" ref="H46:H51">SUM(D46:G46)</f>
        <v>631</v>
      </c>
    </row>
    <row r="47" spans="1:8" ht="21" customHeight="1">
      <c r="A47" s="34">
        <v>96</v>
      </c>
      <c r="B47" s="32" t="s">
        <v>70</v>
      </c>
      <c r="C47" s="33" t="s">
        <v>71</v>
      </c>
      <c r="D47" s="39">
        <v>440</v>
      </c>
      <c r="E47" s="9">
        <v>186</v>
      </c>
      <c r="F47" s="39"/>
      <c r="G47" s="39"/>
      <c r="H47" s="40">
        <f t="shared" si="2"/>
        <v>626</v>
      </c>
    </row>
    <row r="48" spans="1:8" ht="21" customHeight="1">
      <c r="A48" s="34">
        <v>192</v>
      </c>
      <c r="B48" s="32" t="s">
        <v>72</v>
      </c>
      <c r="C48" s="32" t="s">
        <v>73</v>
      </c>
      <c r="D48" s="39">
        <v>458</v>
      </c>
      <c r="E48" s="9">
        <v>186</v>
      </c>
      <c r="F48" s="6"/>
      <c r="G48" s="39"/>
      <c r="H48" s="40">
        <f t="shared" si="2"/>
        <v>644</v>
      </c>
    </row>
    <row r="49" spans="1:8" s="87" customFormat="1" ht="21" customHeight="1">
      <c r="A49" s="34">
        <v>191</v>
      </c>
      <c r="B49" s="32" t="s">
        <v>74</v>
      </c>
      <c r="C49" s="32" t="s">
        <v>75</v>
      </c>
      <c r="D49" s="6">
        <v>438</v>
      </c>
      <c r="E49" s="28">
        <v>194</v>
      </c>
      <c r="F49" s="6"/>
      <c r="G49" s="6"/>
      <c r="H49" s="40">
        <f t="shared" si="2"/>
        <v>632</v>
      </c>
    </row>
    <row r="50" spans="1:8" ht="21" customHeight="1">
      <c r="A50" s="34">
        <v>194</v>
      </c>
      <c r="B50" s="32" t="s">
        <v>76</v>
      </c>
      <c r="C50" s="32" t="s">
        <v>77</v>
      </c>
      <c r="D50" s="20">
        <v>462</v>
      </c>
      <c r="E50" s="9">
        <v>194</v>
      </c>
      <c r="F50" s="20"/>
      <c r="G50" s="39"/>
      <c r="H50" s="40">
        <f t="shared" si="2"/>
        <v>656</v>
      </c>
    </row>
    <row r="51" spans="1:8" ht="21" customHeight="1">
      <c r="A51" s="34">
        <v>190</v>
      </c>
      <c r="B51" s="32" t="s">
        <v>278</v>
      </c>
      <c r="C51" s="32" t="s">
        <v>78</v>
      </c>
      <c r="D51" s="39">
        <v>441</v>
      </c>
      <c r="E51" s="9">
        <v>192</v>
      </c>
      <c r="F51" s="39"/>
      <c r="G51" s="39"/>
      <c r="H51" s="40">
        <f t="shared" si="2"/>
        <v>633</v>
      </c>
    </row>
    <row r="52" spans="1:8" ht="21" customHeight="1">
      <c r="A52" s="34">
        <v>187</v>
      </c>
      <c r="B52" s="32" t="s">
        <v>86</v>
      </c>
      <c r="C52" s="32" t="s">
        <v>79</v>
      </c>
      <c r="D52" s="39">
        <v>455</v>
      </c>
      <c r="E52" s="9">
        <v>192</v>
      </c>
      <c r="F52" s="39"/>
      <c r="G52" s="39"/>
      <c r="H52" s="40">
        <f>SUM(D52:G52)+F53+G53</f>
        <v>747</v>
      </c>
    </row>
    <row r="53" spans="1:8" ht="21" customHeight="1">
      <c r="A53" s="34"/>
      <c r="B53" s="32"/>
      <c r="C53" s="81" t="s">
        <v>277</v>
      </c>
      <c r="D53" s="39"/>
      <c r="E53" s="9"/>
      <c r="F53" s="39">
        <v>100</v>
      </c>
      <c r="G53" s="39"/>
      <c r="H53" s="40"/>
    </row>
    <row r="54" spans="1:8" ht="21" customHeight="1">
      <c r="A54" s="34">
        <v>186</v>
      </c>
      <c r="B54" s="32" t="s">
        <v>82</v>
      </c>
      <c r="C54" s="32" t="s">
        <v>83</v>
      </c>
      <c r="D54" s="39">
        <v>435</v>
      </c>
      <c r="E54" s="9">
        <v>194</v>
      </c>
      <c r="F54" s="39"/>
      <c r="G54" s="39"/>
      <c r="H54" s="40">
        <f>SUM(D54:G54)</f>
        <v>629</v>
      </c>
    </row>
    <row r="55" spans="1:8" ht="21" customHeight="1">
      <c r="A55" s="34">
        <v>82</v>
      </c>
      <c r="B55" s="32" t="s">
        <v>84</v>
      </c>
      <c r="C55" s="32" t="s">
        <v>85</v>
      </c>
      <c r="D55" s="39">
        <v>434</v>
      </c>
      <c r="E55" s="9">
        <v>194</v>
      </c>
      <c r="F55" s="39"/>
      <c r="G55" s="39"/>
      <c r="H55" s="40">
        <f>SUM(D55:G55)</f>
        <v>628</v>
      </c>
    </row>
    <row r="56" spans="1:8" ht="21" customHeight="1">
      <c r="A56" s="34">
        <v>185</v>
      </c>
      <c r="B56" s="32" t="s">
        <v>80</v>
      </c>
      <c r="C56" s="32" t="s">
        <v>81</v>
      </c>
      <c r="D56" s="39">
        <v>447</v>
      </c>
      <c r="E56" s="36">
        <v>182</v>
      </c>
      <c r="F56" s="39"/>
      <c r="G56" s="39"/>
      <c r="H56" s="40">
        <f>SUM(D56:G56)</f>
        <v>629</v>
      </c>
    </row>
    <row r="57" spans="1:8" ht="21" customHeight="1">
      <c r="A57" s="34">
        <v>115</v>
      </c>
      <c r="B57" s="32" t="s">
        <v>87</v>
      </c>
      <c r="C57" s="32" t="s">
        <v>276</v>
      </c>
      <c r="D57" s="39">
        <v>528</v>
      </c>
      <c r="E57" s="36">
        <v>182</v>
      </c>
      <c r="F57" s="39"/>
      <c r="G57" s="39"/>
      <c r="H57" s="40">
        <f>SUM(D57:G57)*0.7</f>
        <v>496.99999999999994</v>
      </c>
    </row>
    <row r="58" spans="1:8" s="87" customFormat="1" ht="21" customHeight="1">
      <c r="A58" s="22">
        <v>222</v>
      </c>
      <c r="B58" s="96" t="s">
        <v>89</v>
      </c>
      <c r="C58" s="93" t="s">
        <v>90</v>
      </c>
      <c r="D58" s="6">
        <v>440</v>
      </c>
      <c r="E58" s="37">
        <v>200</v>
      </c>
      <c r="F58" s="6"/>
      <c r="G58" s="6"/>
      <c r="H58" s="40">
        <f>SUM(D58:G58)</f>
        <v>640</v>
      </c>
    </row>
    <row r="59" spans="1:8" ht="21" customHeight="1">
      <c r="A59" s="96">
        <v>232</v>
      </c>
      <c r="B59" s="96" t="s">
        <v>91</v>
      </c>
      <c r="C59" s="93" t="s">
        <v>92</v>
      </c>
      <c r="D59" s="39">
        <v>452</v>
      </c>
      <c r="E59" s="36">
        <v>200</v>
      </c>
      <c r="F59" s="39"/>
      <c r="G59" s="39"/>
      <c r="H59" s="40">
        <f>SUM(D59:G59)</f>
        <v>652</v>
      </c>
    </row>
    <row r="60" spans="1:8" ht="21" customHeight="1">
      <c r="A60" s="96">
        <v>233</v>
      </c>
      <c r="B60" s="96" t="s">
        <v>93</v>
      </c>
      <c r="C60" s="93" t="s">
        <v>94</v>
      </c>
      <c r="D60" s="39">
        <v>450</v>
      </c>
      <c r="E60" s="36">
        <v>200</v>
      </c>
      <c r="F60" s="39"/>
      <c r="G60" s="39"/>
      <c r="H60" s="40">
        <f>SUM(D60:G60)</f>
        <v>650</v>
      </c>
    </row>
    <row r="61" spans="1:8" ht="21" customHeight="1">
      <c r="A61" s="96">
        <v>72</v>
      </c>
      <c r="B61" s="97" t="s">
        <v>216</v>
      </c>
      <c r="C61" s="93" t="s">
        <v>95</v>
      </c>
      <c r="D61" s="39">
        <v>428</v>
      </c>
      <c r="E61" s="36">
        <v>200</v>
      </c>
      <c r="F61" s="39"/>
      <c r="G61" s="39"/>
      <c r="H61" s="40">
        <f>SUM(D61:G61)*0.7</f>
        <v>439.59999999999997</v>
      </c>
    </row>
    <row r="62" spans="1:8" ht="21" customHeight="1">
      <c r="A62" s="58">
        <v>244</v>
      </c>
      <c r="B62" s="96" t="s">
        <v>217</v>
      </c>
      <c r="C62" s="93" t="s">
        <v>96</v>
      </c>
      <c r="D62" s="39">
        <v>419</v>
      </c>
      <c r="E62" s="36">
        <v>200</v>
      </c>
      <c r="F62" s="39"/>
      <c r="G62" s="39"/>
      <c r="H62" s="40">
        <f aca="true" t="shared" si="3" ref="H62:H72">SUM(D62:G62)</f>
        <v>619</v>
      </c>
    </row>
    <row r="63" spans="1:8" ht="21" customHeight="1">
      <c r="A63" s="65">
        <v>229</v>
      </c>
      <c r="B63" s="95" t="s">
        <v>97</v>
      </c>
      <c r="C63" s="93" t="s">
        <v>98</v>
      </c>
      <c r="D63" s="39">
        <v>414</v>
      </c>
      <c r="E63" s="36">
        <v>199</v>
      </c>
      <c r="F63" s="39"/>
      <c r="G63" s="39"/>
      <c r="H63" s="40">
        <f t="shared" si="3"/>
        <v>613</v>
      </c>
    </row>
    <row r="64" spans="1:8" ht="21" customHeight="1">
      <c r="A64" s="22">
        <v>239</v>
      </c>
      <c r="B64" s="95" t="s">
        <v>99</v>
      </c>
      <c r="C64" s="93" t="s">
        <v>100</v>
      </c>
      <c r="D64" s="39">
        <v>434</v>
      </c>
      <c r="E64" s="36">
        <v>197</v>
      </c>
      <c r="F64" s="39"/>
      <c r="G64" s="39"/>
      <c r="H64" s="40">
        <f t="shared" si="3"/>
        <v>631</v>
      </c>
    </row>
    <row r="65" spans="1:8" s="87" customFormat="1" ht="21" customHeight="1">
      <c r="A65" s="82">
        <v>224</v>
      </c>
      <c r="B65" s="95" t="s">
        <v>101</v>
      </c>
      <c r="C65" s="93" t="s">
        <v>102</v>
      </c>
      <c r="D65" s="6">
        <v>416</v>
      </c>
      <c r="E65" s="37">
        <v>200</v>
      </c>
      <c r="F65" s="6"/>
      <c r="G65" s="6"/>
      <c r="H65" s="40">
        <f t="shared" si="3"/>
        <v>616</v>
      </c>
    </row>
    <row r="66" spans="1:8" s="87" customFormat="1" ht="21" customHeight="1">
      <c r="A66" s="82">
        <v>231</v>
      </c>
      <c r="B66" s="96" t="s">
        <v>218</v>
      </c>
      <c r="C66" s="93" t="s">
        <v>103</v>
      </c>
      <c r="D66" s="6">
        <v>422</v>
      </c>
      <c r="E66" s="37">
        <v>199</v>
      </c>
      <c r="F66" s="6"/>
      <c r="G66" s="6"/>
      <c r="H66" s="40">
        <f t="shared" si="3"/>
        <v>621</v>
      </c>
    </row>
    <row r="67" spans="1:8" ht="21" customHeight="1">
      <c r="A67" s="82">
        <v>234</v>
      </c>
      <c r="B67" s="96" t="s">
        <v>219</v>
      </c>
      <c r="C67" s="93" t="s">
        <v>104</v>
      </c>
      <c r="D67" s="39">
        <v>422</v>
      </c>
      <c r="E67" s="36">
        <v>198</v>
      </c>
      <c r="F67" s="39"/>
      <c r="G67" s="39"/>
      <c r="H67" s="40">
        <f t="shared" si="3"/>
        <v>620</v>
      </c>
    </row>
    <row r="68" spans="1:8" ht="21" customHeight="1">
      <c r="A68" s="82">
        <v>246</v>
      </c>
      <c r="B68" s="95" t="s">
        <v>105</v>
      </c>
      <c r="C68" s="93" t="s">
        <v>106</v>
      </c>
      <c r="D68" s="39">
        <v>443</v>
      </c>
      <c r="E68" s="13">
        <v>200</v>
      </c>
      <c r="F68" s="39"/>
      <c r="G68" s="39"/>
      <c r="H68" s="29">
        <f t="shared" si="3"/>
        <v>643</v>
      </c>
    </row>
    <row r="69" spans="1:8" ht="21" customHeight="1">
      <c r="A69" s="82">
        <v>223</v>
      </c>
      <c r="B69" s="82" t="s">
        <v>107</v>
      </c>
      <c r="C69" s="93" t="s">
        <v>108</v>
      </c>
      <c r="D69" s="39">
        <v>453</v>
      </c>
      <c r="E69" s="13">
        <v>200</v>
      </c>
      <c r="F69" s="39"/>
      <c r="G69" s="39"/>
      <c r="H69" s="29">
        <f t="shared" si="3"/>
        <v>653</v>
      </c>
    </row>
    <row r="70" spans="1:8" ht="21" customHeight="1">
      <c r="A70" s="82">
        <v>230</v>
      </c>
      <c r="B70" s="82" t="s">
        <v>109</v>
      </c>
      <c r="C70" s="93" t="s">
        <v>110</v>
      </c>
      <c r="D70" s="39">
        <v>416</v>
      </c>
      <c r="E70" s="13">
        <v>195</v>
      </c>
      <c r="F70" s="39"/>
      <c r="G70" s="39"/>
      <c r="H70" s="29">
        <f t="shared" si="3"/>
        <v>611</v>
      </c>
    </row>
    <row r="71" spans="1:8" ht="21" customHeight="1">
      <c r="A71" s="82">
        <v>228</v>
      </c>
      <c r="B71" s="82" t="s">
        <v>111</v>
      </c>
      <c r="C71" s="93" t="s">
        <v>112</v>
      </c>
      <c r="D71" s="39">
        <v>414</v>
      </c>
      <c r="E71" s="13">
        <v>200</v>
      </c>
      <c r="F71" s="39"/>
      <c r="G71" s="39"/>
      <c r="H71" s="29">
        <f t="shared" si="3"/>
        <v>614</v>
      </c>
    </row>
    <row r="72" spans="1:8" ht="21" customHeight="1">
      <c r="A72" s="82">
        <v>251</v>
      </c>
      <c r="B72" s="82" t="s">
        <v>113</v>
      </c>
      <c r="C72" s="93" t="s">
        <v>114</v>
      </c>
      <c r="D72" s="39">
        <v>395</v>
      </c>
      <c r="E72" s="13">
        <v>190</v>
      </c>
      <c r="F72" s="39"/>
      <c r="G72" s="39"/>
      <c r="H72" s="29">
        <f t="shared" si="3"/>
        <v>585</v>
      </c>
    </row>
    <row r="73" spans="1:8" ht="21" customHeight="1">
      <c r="A73" s="82">
        <v>204</v>
      </c>
      <c r="B73" s="53" t="s">
        <v>220</v>
      </c>
      <c r="C73" s="93" t="s">
        <v>115</v>
      </c>
      <c r="D73" s="39">
        <v>476</v>
      </c>
      <c r="E73" s="13">
        <v>235</v>
      </c>
      <c r="F73" s="39"/>
      <c r="G73" s="39"/>
      <c r="H73" s="29">
        <f>SUM(D73:G73)*0.7</f>
        <v>497.7</v>
      </c>
    </row>
    <row r="74" spans="1:8" ht="21" customHeight="1">
      <c r="A74" s="94">
        <v>252</v>
      </c>
      <c r="B74" s="82" t="s">
        <v>116</v>
      </c>
      <c r="C74" s="93" t="s">
        <v>117</v>
      </c>
      <c r="D74" s="39">
        <v>413</v>
      </c>
      <c r="E74" s="13">
        <v>138</v>
      </c>
      <c r="F74" s="39"/>
      <c r="G74" s="39"/>
      <c r="H74" s="29">
        <f aca="true" t="shared" si="4" ref="H74:H82">SUM(D74:G74)</f>
        <v>551</v>
      </c>
    </row>
    <row r="75" spans="1:8" s="87" customFormat="1" ht="21" customHeight="1">
      <c r="A75" s="82">
        <v>242</v>
      </c>
      <c r="B75" s="82" t="s">
        <v>118</v>
      </c>
      <c r="C75" s="93" t="s">
        <v>119</v>
      </c>
      <c r="D75" s="6">
        <v>411</v>
      </c>
      <c r="E75" s="23">
        <v>192</v>
      </c>
      <c r="F75" s="6"/>
      <c r="G75" s="6"/>
      <c r="H75" s="29">
        <f t="shared" si="4"/>
        <v>603</v>
      </c>
    </row>
    <row r="76" spans="1:8" s="87" customFormat="1" ht="21" customHeight="1">
      <c r="A76" s="82">
        <v>235</v>
      </c>
      <c r="B76" s="82" t="s">
        <v>221</v>
      </c>
      <c r="C76" s="93" t="s">
        <v>120</v>
      </c>
      <c r="D76" s="6">
        <v>423</v>
      </c>
      <c r="E76" s="23">
        <v>190</v>
      </c>
      <c r="F76" s="6"/>
      <c r="G76" s="6"/>
      <c r="H76" s="29">
        <f t="shared" si="4"/>
        <v>613</v>
      </c>
    </row>
    <row r="77" spans="1:8" ht="21" customHeight="1">
      <c r="A77" s="82">
        <v>241</v>
      </c>
      <c r="B77" s="82" t="s">
        <v>121</v>
      </c>
      <c r="C77" s="93" t="s">
        <v>122</v>
      </c>
      <c r="D77" s="39">
        <v>431</v>
      </c>
      <c r="E77" s="13">
        <v>200</v>
      </c>
      <c r="F77" s="39"/>
      <c r="G77" s="39"/>
      <c r="H77" s="29">
        <f t="shared" si="4"/>
        <v>631</v>
      </c>
    </row>
    <row r="78" spans="1:8" ht="21" customHeight="1">
      <c r="A78" s="94">
        <v>220</v>
      </c>
      <c r="B78" s="82" t="s">
        <v>123</v>
      </c>
      <c r="C78" s="93" t="s">
        <v>124</v>
      </c>
      <c r="D78" s="39">
        <v>428</v>
      </c>
      <c r="E78" s="13">
        <v>200</v>
      </c>
      <c r="F78" s="39"/>
      <c r="G78" s="39"/>
      <c r="H78" s="29">
        <f t="shared" si="4"/>
        <v>628</v>
      </c>
    </row>
    <row r="79" spans="1:8" ht="21" customHeight="1">
      <c r="A79" s="82">
        <v>247</v>
      </c>
      <c r="B79" s="82" t="s">
        <v>125</v>
      </c>
      <c r="C79" s="92" t="s">
        <v>126</v>
      </c>
      <c r="D79" s="39">
        <v>429</v>
      </c>
      <c r="E79" s="13">
        <v>200</v>
      </c>
      <c r="F79" s="39"/>
      <c r="G79" s="39"/>
      <c r="H79" s="29">
        <f t="shared" si="4"/>
        <v>629</v>
      </c>
    </row>
    <row r="80" spans="1:8" ht="21" customHeight="1">
      <c r="A80" s="82">
        <v>218</v>
      </c>
      <c r="B80" s="82" t="s">
        <v>128</v>
      </c>
      <c r="C80" s="81" t="s">
        <v>222</v>
      </c>
      <c r="D80" s="39">
        <v>419</v>
      </c>
      <c r="E80" s="13">
        <v>200</v>
      </c>
      <c r="F80" s="39"/>
      <c r="G80" s="39"/>
      <c r="H80" s="29">
        <f t="shared" si="4"/>
        <v>619</v>
      </c>
    </row>
    <row r="81" spans="1:8" ht="21" customHeight="1">
      <c r="A81" s="82">
        <v>238</v>
      </c>
      <c r="B81" s="82" t="s">
        <v>223</v>
      </c>
      <c r="C81" s="92" t="s">
        <v>224</v>
      </c>
      <c r="D81" s="39">
        <v>423</v>
      </c>
      <c r="E81" s="13">
        <v>200</v>
      </c>
      <c r="F81" s="14"/>
      <c r="G81" s="39"/>
      <c r="H81" s="29">
        <f t="shared" si="4"/>
        <v>623</v>
      </c>
    </row>
    <row r="82" spans="1:8" ht="21" customHeight="1">
      <c r="A82" s="82">
        <v>221</v>
      </c>
      <c r="B82" s="82" t="s">
        <v>127</v>
      </c>
      <c r="C82" s="91" t="s">
        <v>225</v>
      </c>
      <c r="D82" s="39">
        <v>419</v>
      </c>
      <c r="E82" s="13">
        <v>200</v>
      </c>
      <c r="F82" s="15"/>
      <c r="G82" s="39"/>
      <c r="H82" s="29">
        <f t="shared" si="4"/>
        <v>619</v>
      </c>
    </row>
    <row r="83" spans="1:8" ht="21" customHeight="1">
      <c r="A83" s="54">
        <v>98</v>
      </c>
      <c r="B83" s="55" t="s">
        <v>275</v>
      </c>
      <c r="C83" s="56" t="s">
        <v>274</v>
      </c>
      <c r="D83" s="39">
        <v>434</v>
      </c>
      <c r="E83" s="13">
        <v>185</v>
      </c>
      <c r="F83" s="15"/>
      <c r="G83" s="39"/>
      <c r="H83" s="29">
        <f>SUM(D83:G83)+D84+E84+F84+G84</f>
        <v>1263</v>
      </c>
    </row>
    <row r="84" spans="1:8" s="87" customFormat="1" ht="21" customHeight="1">
      <c r="A84" s="56"/>
      <c r="B84" s="56"/>
      <c r="C84" s="56" t="s">
        <v>273</v>
      </c>
      <c r="D84" s="6">
        <v>444</v>
      </c>
      <c r="E84" s="23">
        <v>200</v>
      </c>
      <c r="F84" s="11"/>
      <c r="G84" s="6"/>
      <c r="H84" s="29"/>
    </row>
    <row r="85" spans="1:8" ht="21" customHeight="1">
      <c r="A85" s="56">
        <v>297</v>
      </c>
      <c r="B85" s="55" t="s">
        <v>272</v>
      </c>
      <c r="C85" s="56" t="s">
        <v>271</v>
      </c>
      <c r="D85" s="39">
        <v>453</v>
      </c>
      <c r="E85" s="13">
        <v>185</v>
      </c>
      <c r="F85" s="15"/>
      <c r="G85" s="39"/>
      <c r="H85" s="29">
        <f aca="true" t="shared" si="5" ref="H85:H95">SUM(D85:G85)</f>
        <v>638</v>
      </c>
    </row>
    <row r="86" spans="1:8" ht="21" customHeight="1">
      <c r="A86" s="56">
        <v>263</v>
      </c>
      <c r="B86" s="55" t="s">
        <v>270</v>
      </c>
      <c r="C86" s="56" t="s">
        <v>269</v>
      </c>
      <c r="D86" s="39">
        <v>407</v>
      </c>
      <c r="E86" s="13">
        <v>184</v>
      </c>
      <c r="F86" s="15"/>
      <c r="G86" s="39"/>
      <c r="H86" s="29">
        <f t="shared" si="5"/>
        <v>591</v>
      </c>
    </row>
    <row r="87" spans="1:8" s="87" customFormat="1" ht="21" customHeight="1">
      <c r="A87" s="56">
        <v>260</v>
      </c>
      <c r="B87" s="56" t="s">
        <v>268</v>
      </c>
      <c r="C87" s="56" t="s">
        <v>267</v>
      </c>
      <c r="D87" s="6">
        <v>473</v>
      </c>
      <c r="E87" s="23">
        <v>195</v>
      </c>
      <c r="F87" s="28"/>
      <c r="G87" s="6"/>
      <c r="H87" s="29">
        <f t="shared" si="5"/>
        <v>668</v>
      </c>
    </row>
    <row r="88" spans="1:8" s="90" customFormat="1" ht="21" customHeight="1">
      <c r="A88" s="56">
        <v>266</v>
      </c>
      <c r="B88" s="56" t="s">
        <v>266</v>
      </c>
      <c r="C88" s="56" t="s">
        <v>265</v>
      </c>
      <c r="D88" s="11">
        <v>429</v>
      </c>
      <c r="E88" s="13">
        <v>192</v>
      </c>
      <c r="F88" s="15"/>
      <c r="G88" s="11"/>
      <c r="H88" s="29">
        <f t="shared" si="5"/>
        <v>621</v>
      </c>
    </row>
    <row r="89" spans="1:8" s="90" customFormat="1" ht="21" customHeight="1">
      <c r="A89" s="56">
        <v>264</v>
      </c>
      <c r="B89" s="56" t="s">
        <v>264</v>
      </c>
      <c r="C89" s="56" t="s">
        <v>263</v>
      </c>
      <c r="D89" s="11">
        <v>479</v>
      </c>
      <c r="E89" s="13">
        <v>200</v>
      </c>
      <c r="F89" s="11"/>
      <c r="G89" s="11"/>
      <c r="H89" s="29">
        <f t="shared" si="5"/>
        <v>679</v>
      </c>
    </row>
    <row r="90" spans="1:8" s="87" customFormat="1" ht="21" customHeight="1">
      <c r="A90" s="56">
        <v>265</v>
      </c>
      <c r="B90" s="56" t="s">
        <v>262</v>
      </c>
      <c r="C90" s="56" t="s">
        <v>261</v>
      </c>
      <c r="D90" s="6">
        <v>453</v>
      </c>
      <c r="E90" s="23">
        <v>195</v>
      </c>
      <c r="F90" s="11"/>
      <c r="G90" s="6"/>
      <c r="H90" s="29">
        <f t="shared" si="5"/>
        <v>648</v>
      </c>
    </row>
    <row r="91" spans="1:8" ht="21" customHeight="1">
      <c r="A91" s="56">
        <v>261</v>
      </c>
      <c r="B91" s="56" t="s">
        <v>260</v>
      </c>
      <c r="C91" s="56" t="s">
        <v>259</v>
      </c>
      <c r="D91" s="39">
        <v>447</v>
      </c>
      <c r="E91" s="13">
        <v>184</v>
      </c>
      <c r="F91" s="11"/>
      <c r="G91" s="39"/>
      <c r="H91" s="29">
        <f t="shared" si="5"/>
        <v>631</v>
      </c>
    </row>
    <row r="92" spans="1:8" ht="21" customHeight="1">
      <c r="A92" s="56">
        <v>114</v>
      </c>
      <c r="B92" s="56" t="s">
        <v>258</v>
      </c>
      <c r="C92" s="56" t="s">
        <v>257</v>
      </c>
      <c r="D92" s="39">
        <v>458</v>
      </c>
      <c r="E92" s="13">
        <v>183</v>
      </c>
      <c r="F92" s="11"/>
      <c r="G92" s="39"/>
      <c r="H92" s="29">
        <f t="shared" si="5"/>
        <v>641</v>
      </c>
    </row>
    <row r="93" spans="1:8" s="87" customFormat="1" ht="21" customHeight="1">
      <c r="A93" s="56">
        <v>267</v>
      </c>
      <c r="B93" s="56" t="s">
        <v>256</v>
      </c>
      <c r="C93" s="56" t="s">
        <v>255</v>
      </c>
      <c r="D93" s="6">
        <v>441</v>
      </c>
      <c r="E93" s="23">
        <v>196</v>
      </c>
      <c r="F93" s="11"/>
      <c r="G93" s="6"/>
      <c r="H93" s="29">
        <f t="shared" si="5"/>
        <v>637</v>
      </c>
    </row>
    <row r="94" spans="1:8" s="87" customFormat="1" ht="21" customHeight="1">
      <c r="A94" s="56">
        <v>262</v>
      </c>
      <c r="B94" s="56" t="s">
        <v>254</v>
      </c>
      <c r="C94" s="56" t="s">
        <v>253</v>
      </c>
      <c r="D94" s="6">
        <v>419</v>
      </c>
      <c r="E94" s="23">
        <v>200</v>
      </c>
      <c r="F94" s="6"/>
      <c r="G94" s="6"/>
      <c r="H94" s="29">
        <f t="shared" si="5"/>
        <v>619</v>
      </c>
    </row>
    <row r="95" spans="1:8" ht="21" customHeight="1">
      <c r="A95" s="41">
        <v>287</v>
      </c>
      <c r="B95" s="42" t="s">
        <v>188</v>
      </c>
      <c r="C95" s="42" t="s">
        <v>189</v>
      </c>
      <c r="D95" s="39">
        <v>444</v>
      </c>
      <c r="E95" s="13">
        <v>200</v>
      </c>
      <c r="F95" s="39"/>
      <c r="G95" s="39"/>
      <c r="H95" s="29">
        <f t="shared" si="5"/>
        <v>644</v>
      </c>
    </row>
    <row r="96" spans="1:8" ht="21" customHeight="1">
      <c r="A96" s="41">
        <v>271</v>
      </c>
      <c r="B96" s="51" t="s">
        <v>252</v>
      </c>
      <c r="C96" s="42" t="s">
        <v>191</v>
      </c>
      <c r="D96" s="39">
        <v>440</v>
      </c>
      <c r="E96" s="13">
        <v>199</v>
      </c>
      <c r="F96" s="39"/>
      <c r="G96" s="39"/>
      <c r="H96" s="29">
        <f>SUM(D96:G96)*0.7</f>
        <v>447.29999999999995</v>
      </c>
    </row>
    <row r="97" spans="1:8" ht="21" customHeight="1">
      <c r="A97" s="41">
        <v>33</v>
      </c>
      <c r="B97" s="51" t="s">
        <v>251</v>
      </c>
      <c r="C97" s="42" t="s">
        <v>193</v>
      </c>
      <c r="D97" s="39">
        <v>428</v>
      </c>
      <c r="E97" s="39">
        <v>200</v>
      </c>
      <c r="F97" s="39"/>
      <c r="G97" s="39"/>
      <c r="H97" s="29">
        <f>SUM(D97:G97)*0.7</f>
        <v>439.59999999999997</v>
      </c>
    </row>
    <row r="98" spans="1:8" ht="21" customHeight="1">
      <c r="A98" s="41">
        <v>32</v>
      </c>
      <c r="B98" s="51" t="s">
        <v>250</v>
      </c>
      <c r="C98" s="42" t="s">
        <v>194</v>
      </c>
      <c r="D98" s="39">
        <v>429</v>
      </c>
      <c r="E98" s="39">
        <v>199</v>
      </c>
      <c r="F98" s="39"/>
      <c r="G98" s="39"/>
      <c r="H98" s="29">
        <f>SUM(D98:G98)*0.7</f>
        <v>439.59999999999997</v>
      </c>
    </row>
    <row r="99" spans="1:8" ht="21" customHeight="1">
      <c r="A99" s="43">
        <v>274</v>
      </c>
      <c r="B99" s="44" t="s">
        <v>249</v>
      </c>
      <c r="C99" s="45" t="s">
        <v>129</v>
      </c>
      <c r="D99" s="39">
        <v>416</v>
      </c>
      <c r="E99" s="39">
        <v>199</v>
      </c>
      <c r="F99" s="39"/>
      <c r="G99" s="39"/>
      <c r="H99" s="29">
        <f aca="true" t="shared" si="6" ref="H99:H109">SUM(D99:G99)</f>
        <v>615</v>
      </c>
    </row>
    <row r="100" spans="1:8" ht="21" customHeight="1">
      <c r="A100" s="43">
        <v>279</v>
      </c>
      <c r="B100" s="44" t="s">
        <v>248</v>
      </c>
      <c r="C100" s="45" t="s">
        <v>130</v>
      </c>
      <c r="D100" s="5">
        <v>449</v>
      </c>
      <c r="E100" s="5">
        <v>197</v>
      </c>
      <c r="F100" s="5"/>
      <c r="G100" s="5"/>
      <c r="H100" s="29">
        <f t="shared" si="6"/>
        <v>646</v>
      </c>
    </row>
    <row r="101" spans="1:8" ht="21" customHeight="1">
      <c r="A101" s="43">
        <v>282</v>
      </c>
      <c r="B101" s="44" t="s">
        <v>247</v>
      </c>
      <c r="C101" s="45" t="s">
        <v>131</v>
      </c>
      <c r="D101" s="5">
        <v>459</v>
      </c>
      <c r="E101" s="5">
        <v>192</v>
      </c>
      <c r="F101" s="5"/>
      <c r="G101" s="5"/>
      <c r="H101" s="29">
        <f t="shared" si="6"/>
        <v>651</v>
      </c>
    </row>
    <row r="102" spans="1:8" ht="21" customHeight="1">
      <c r="A102" s="43">
        <v>276</v>
      </c>
      <c r="B102" s="44" t="s">
        <v>246</v>
      </c>
      <c r="C102" s="45" t="s">
        <v>132</v>
      </c>
      <c r="D102" s="5">
        <v>434</v>
      </c>
      <c r="E102" s="5">
        <v>197</v>
      </c>
      <c r="F102" s="5"/>
      <c r="G102" s="5"/>
      <c r="H102" s="29">
        <f t="shared" si="6"/>
        <v>631</v>
      </c>
    </row>
    <row r="103" spans="1:8" ht="21" customHeight="1">
      <c r="A103" s="43">
        <v>280</v>
      </c>
      <c r="B103" s="44" t="s">
        <v>245</v>
      </c>
      <c r="C103" s="45" t="s">
        <v>133</v>
      </c>
      <c r="D103" s="5">
        <v>441</v>
      </c>
      <c r="E103" s="5">
        <v>193</v>
      </c>
      <c r="F103" s="5"/>
      <c r="G103" s="5"/>
      <c r="H103" s="29">
        <f t="shared" si="6"/>
        <v>634</v>
      </c>
    </row>
    <row r="104" spans="1:8" ht="21" customHeight="1">
      <c r="A104" s="43">
        <v>277</v>
      </c>
      <c r="B104" s="31" t="s">
        <v>134</v>
      </c>
      <c r="C104" s="31" t="s">
        <v>244</v>
      </c>
      <c r="D104" s="39">
        <v>419</v>
      </c>
      <c r="E104" s="5">
        <v>200</v>
      </c>
      <c r="F104" s="39"/>
      <c r="G104" s="39"/>
      <c r="H104" s="29">
        <f t="shared" si="6"/>
        <v>619</v>
      </c>
    </row>
    <row r="105" spans="1:8" ht="21" customHeight="1">
      <c r="A105" s="43">
        <v>284</v>
      </c>
      <c r="B105" s="47" t="s">
        <v>135</v>
      </c>
      <c r="C105" s="46" t="s">
        <v>136</v>
      </c>
      <c r="D105" s="39">
        <v>443</v>
      </c>
      <c r="E105" s="5">
        <v>190</v>
      </c>
      <c r="F105" s="39"/>
      <c r="G105" s="39"/>
      <c r="H105" s="29">
        <f t="shared" si="6"/>
        <v>633</v>
      </c>
    </row>
    <row r="106" spans="1:8" s="87" customFormat="1" ht="21" customHeight="1">
      <c r="A106" s="43">
        <v>275</v>
      </c>
      <c r="B106" s="47" t="s">
        <v>137</v>
      </c>
      <c r="C106" s="46" t="s">
        <v>138</v>
      </c>
      <c r="D106" s="6">
        <v>438</v>
      </c>
      <c r="E106" s="16">
        <v>199</v>
      </c>
      <c r="F106" s="6"/>
      <c r="G106" s="6"/>
      <c r="H106" s="29">
        <f t="shared" si="6"/>
        <v>637</v>
      </c>
    </row>
    <row r="107" spans="1:8" ht="21" customHeight="1">
      <c r="A107" s="43">
        <v>278</v>
      </c>
      <c r="B107" s="47" t="s">
        <v>139</v>
      </c>
      <c r="C107" s="46" t="s">
        <v>140</v>
      </c>
      <c r="D107" s="39">
        <v>441</v>
      </c>
      <c r="E107" s="5">
        <v>197</v>
      </c>
      <c r="F107" s="39"/>
      <c r="G107" s="39"/>
      <c r="H107" s="29">
        <f t="shared" si="6"/>
        <v>638</v>
      </c>
    </row>
    <row r="108" spans="1:8" ht="21" customHeight="1">
      <c r="A108" s="43">
        <v>281</v>
      </c>
      <c r="B108" s="46" t="s">
        <v>141</v>
      </c>
      <c r="C108" s="46" t="s">
        <v>142</v>
      </c>
      <c r="D108" s="39">
        <v>429</v>
      </c>
      <c r="E108" s="5">
        <v>199</v>
      </c>
      <c r="F108" s="39"/>
      <c r="G108" s="39"/>
      <c r="H108" s="29">
        <f t="shared" si="6"/>
        <v>628</v>
      </c>
    </row>
    <row r="109" spans="1:8" ht="21" customHeight="1">
      <c r="A109" s="43">
        <v>283</v>
      </c>
      <c r="B109" s="46" t="s">
        <v>143</v>
      </c>
      <c r="C109" s="46" t="s">
        <v>144</v>
      </c>
      <c r="D109" s="39">
        <v>438</v>
      </c>
      <c r="E109" s="5">
        <v>196</v>
      </c>
      <c r="F109" s="39"/>
      <c r="G109" s="39"/>
      <c r="H109" s="29">
        <f t="shared" si="6"/>
        <v>634</v>
      </c>
    </row>
    <row r="110" spans="1:8" ht="21" customHeight="1">
      <c r="A110" s="43">
        <v>272</v>
      </c>
      <c r="B110" s="52" t="s">
        <v>243</v>
      </c>
      <c r="C110" s="46" t="s">
        <v>145</v>
      </c>
      <c r="D110" s="39">
        <v>420</v>
      </c>
      <c r="E110" s="5">
        <v>199</v>
      </c>
      <c r="F110" s="39"/>
      <c r="G110" s="39"/>
      <c r="H110" s="29">
        <f>SUM(D110:G110)*0.7</f>
        <v>433.29999999999995</v>
      </c>
    </row>
    <row r="111" spans="1:8" ht="21" customHeight="1">
      <c r="A111" s="43">
        <v>288</v>
      </c>
      <c r="B111" s="46" t="s">
        <v>146</v>
      </c>
      <c r="C111" s="46" t="s">
        <v>147</v>
      </c>
      <c r="D111" s="39">
        <v>435</v>
      </c>
      <c r="E111" s="5">
        <v>199</v>
      </c>
      <c r="F111" s="39"/>
      <c r="G111" s="39"/>
      <c r="H111" s="29">
        <f>SUM(D111:G111)</f>
        <v>634</v>
      </c>
    </row>
    <row r="112" spans="1:8" ht="21" customHeight="1">
      <c r="A112" s="43">
        <v>285</v>
      </c>
      <c r="B112" s="89" t="s">
        <v>148</v>
      </c>
      <c r="C112" s="46" t="s">
        <v>149</v>
      </c>
      <c r="D112" s="39">
        <v>444</v>
      </c>
      <c r="E112" s="5">
        <v>186</v>
      </c>
      <c r="F112" s="39"/>
      <c r="G112" s="39"/>
      <c r="H112" s="29">
        <f>SUM(D112:G112)</f>
        <v>630</v>
      </c>
    </row>
    <row r="113" spans="1:8" s="87" customFormat="1" ht="21" customHeight="1">
      <c r="A113" s="43">
        <v>286</v>
      </c>
      <c r="B113" s="88" t="s">
        <v>150</v>
      </c>
      <c r="C113" s="46" t="s">
        <v>151</v>
      </c>
      <c r="D113" s="6">
        <v>426</v>
      </c>
      <c r="E113" s="16">
        <v>193</v>
      </c>
      <c r="F113" s="6"/>
      <c r="G113" s="6"/>
      <c r="H113" s="29">
        <f>SUM(D113:G113)</f>
        <v>619</v>
      </c>
    </row>
    <row r="114" spans="1:8" ht="21" customHeight="1" thickBot="1">
      <c r="A114" s="49">
        <v>67</v>
      </c>
      <c r="B114" s="52" t="s">
        <v>242</v>
      </c>
      <c r="C114" s="46" t="s">
        <v>152</v>
      </c>
      <c r="D114" s="39">
        <v>417</v>
      </c>
      <c r="E114" s="5">
        <v>187</v>
      </c>
      <c r="F114" s="39"/>
      <c r="G114" s="39"/>
      <c r="H114" s="29">
        <f>SUM(D114:G114)*0.7</f>
        <v>422.79999999999995</v>
      </c>
    </row>
    <row r="115" spans="1:8" s="18" customFormat="1" ht="34.5" customHeight="1" thickTop="1">
      <c r="A115" s="17"/>
      <c r="B115" s="17" t="s">
        <v>241</v>
      </c>
      <c r="C115" s="17"/>
      <c r="D115" s="17"/>
      <c r="E115" s="17"/>
      <c r="F115" s="17"/>
      <c r="G115" s="17"/>
      <c r="H115" s="25">
        <f>SUM(H4:H114)</f>
        <v>64935.4</v>
      </c>
    </row>
    <row r="116" spans="1:8" ht="33" customHeight="1">
      <c r="A116" s="120" t="s">
        <v>240</v>
      </c>
      <c r="B116" s="120"/>
      <c r="G116" s="86" t="s">
        <v>239</v>
      </c>
      <c r="H116" s="85" t="s">
        <v>238</v>
      </c>
    </row>
    <row r="117" spans="1:2" ht="60.75" customHeight="1">
      <c r="A117" s="120" t="s">
        <v>237</v>
      </c>
      <c r="B117" s="120"/>
    </row>
  </sheetData>
  <sheetProtection/>
  <mergeCells count="3">
    <mergeCell ref="A1:H1"/>
    <mergeCell ref="A116:B116"/>
    <mergeCell ref="A117:B117"/>
  </mergeCells>
  <printOptions/>
  <pageMargins left="0.7480314960629921" right="0.7480314960629921" top="0.9055118110236221" bottom="0.8661417322834646" header="1.299212598425197" footer="0.5118110236220472"/>
  <pageSetup orientation="portrait" paperSize="9" r:id="rId1"/>
  <headerFooter alignWithMargins="0">
    <oddFooter>&amp;C第&amp;P页（共4页）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7"/>
  <sheetViews>
    <sheetView zoomScalePageLayoutView="0" workbookViewId="0" topLeftCell="A1">
      <pane ySplit="1" topLeftCell="A41" activePane="bottomLeft" state="frozen"/>
      <selection pane="topLeft" activeCell="A1" sqref="A1"/>
      <selection pane="bottomLeft" activeCell="H76" sqref="H76"/>
    </sheetView>
  </sheetViews>
  <sheetFormatPr defaultColWidth="9.00390625" defaultRowHeight="14.25"/>
  <cols>
    <col min="1" max="1" width="7.375" style="80" customWidth="1"/>
    <col min="2" max="2" width="12.25390625" style="80" customWidth="1"/>
    <col min="3" max="3" width="14.75390625" style="80" customWidth="1"/>
    <col min="4" max="7" width="8.625" style="80" customWidth="1"/>
    <col min="8" max="8" width="11.375" style="84" customWidth="1"/>
    <col min="9" max="16384" width="9.00390625" style="80" customWidth="1"/>
  </cols>
  <sheetData>
    <row r="1" spans="1:8" ht="36.75" customHeight="1">
      <c r="A1" s="119" t="s">
        <v>306</v>
      </c>
      <c r="B1" s="119"/>
      <c r="C1" s="119"/>
      <c r="D1" s="119"/>
      <c r="E1" s="119"/>
      <c r="F1" s="119"/>
      <c r="G1" s="119"/>
      <c r="H1" s="119"/>
    </row>
    <row r="2" spans="1:8" ht="27.75" customHeight="1">
      <c r="A2" s="86" t="s">
        <v>305</v>
      </c>
      <c r="B2" s="86" t="s">
        <v>304</v>
      </c>
      <c r="C2" s="86"/>
      <c r="D2" s="86"/>
      <c r="E2" s="86"/>
      <c r="F2" s="86"/>
      <c r="G2" s="86"/>
      <c r="H2" s="30" t="s">
        <v>308</v>
      </c>
    </row>
    <row r="3" spans="1:8" s="104" customFormat="1" ht="46.5" customHeight="1" thickBot="1">
      <c r="A3" s="106" t="s">
        <v>302</v>
      </c>
      <c r="B3" s="106" t="s">
        <v>301</v>
      </c>
      <c r="C3" s="106" t="s">
        <v>300</v>
      </c>
      <c r="D3" s="106" t="s">
        <v>299</v>
      </c>
      <c r="E3" s="106" t="s">
        <v>298</v>
      </c>
      <c r="F3" s="106" t="s">
        <v>297</v>
      </c>
      <c r="G3" s="38" t="s">
        <v>296</v>
      </c>
      <c r="H3" s="105" t="s">
        <v>241</v>
      </c>
    </row>
    <row r="4" spans="1:8" ht="21" customHeight="1" thickTop="1">
      <c r="A4" s="102">
        <v>123</v>
      </c>
      <c r="B4" s="57" t="s">
        <v>55</v>
      </c>
      <c r="C4" s="101" t="s">
        <v>45</v>
      </c>
      <c r="D4" s="5">
        <v>437</v>
      </c>
      <c r="E4" s="5">
        <v>200</v>
      </c>
      <c r="F4" s="39"/>
      <c r="G4" s="39"/>
      <c r="H4" s="29">
        <f>SUM(D4:G4)*0.7</f>
        <v>445.9</v>
      </c>
    </row>
    <row r="5" spans="1:8" ht="21" customHeight="1">
      <c r="A5" s="102">
        <v>148</v>
      </c>
      <c r="B5" s="81" t="s">
        <v>46</v>
      </c>
      <c r="C5" s="101" t="s">
        <v>47</v>
      </c>
      <c r="D5" s="5">
        <v>435</v>
      </c>
      <c r="E5" s="5">
        <v>200</v>
      </c>
      <c r="F5" s="39"/>
      <c r="G5" s="39"/>
      <c r="H5" s="29">
        <f>SUM(D5:G5)</f>
        <v>635</v>
      </c>
    </row>
    <row r="6" spans="1:8" ht="21" customHeight="1">
      <c r="A6" s="102">
        <v>134</v>
      </c>
      <c r="B6" s="81" t="s">
        <v>39</v>
      </c>
      <c r="C6" s="103" t="s">
        <v>48</v>
      </c>
      <c r="D6" s="39">
        <v>446</v>
      </c>
      <c r="E6" s="5">
        <v>200</v>
      </c>
      <c r="F6" s="39"/>
      <c r="G6" s="39"/>
      <c r="H6" s="29">
        <f>SUM(D6:G6)</f>
        <v>646</v>
      </c>
    </row>
    <row r="7" spans="1:8" ht="21" customHeight="1">
      <c r="A7" s="102">
        <v>135</v>
      </c>
      <c r="B7" s="81" t="s">
        <v>35</v>
      </c>
      <c r="C7" s="101" t="s">
        <v>49</v>
      </c>
      <c r="D7" s="39">
        <v>440</v>
      </c>
      <c r="E7" s="5">
        <v>200</v>
      </c>
      <c r="F7" s="39"/>
      <c r="G7" s="39"/>
      <c r="H7" s="29">
        <f>SUM(D7:G7)</f>
        <v>640</v>
      </c>
    </row>
    <row r="8" spans="1:8" ht="21" customHeight="1">
      <c r="A8" s="102">
        <v>139</v>
      </c>
      <c r="B8" s="81" t="s">
        <v>50</v>
      </c>
      <c r="C8" s="101" t="s">
        <v>51</v>
      </c>
      <c r="D8" s="39">
        <v>422</v>
      </c>
      <c r="E8" s="5">
        <v>200</v>
      </c>
      <c r="F8" s="39"/>
      <c r="G8" s="39"/>
      <c r="H8" s="29">
        <f>SUM(D8:G8)</f>
        <v>622</v>
      </c>
    </row>
    <row r="9" spans="1:8" ht="21" customHeight="1">
      <c r="A9" s="102">
        <v>74</v>
      </c>
      <c r="B9" s="57" t="s">
        <v>53</v>
      </c>
      <c r="C9" s="101" t="s">
        <v>54</v>
      </c>
      <c r="D9" s="39">
        <v>501</v>
      </c>
      <c r="E9" s="39">
        <v>222</v>
      </c>
      <c r="F9" s="39"/>
      <c r="G9" s="39"/>
      <c r="H9" s="40">
        <f>SUM(D9:G9)*0.7</f>
        <v>506.09999999999997</v>
      </c>
    </row>
    <row r="10" spans="1:8" ht="21" customHeight="1">
      <c r="A10" s="102">
        <v>127</v>
      </c>
      <c r="B10" s="81" t="s">
        <v>27</v>
      </c>
      <c r="C10" s="101" t="s">
        <v>22</v>
      </c>
      <c r="D10" s="39">
        <v>423</v>
      </c>
      <c r="E10" s="39">
        <v>198</v>
      </c>
      <c r="F10" s="39"/>
      <c r="G10" s="39"/>
      <c r="H10" s="40">
        <f>SUM(D10:G10)</f>
        <v>621</v>
      </c>
    </row>
    <row r="11" spans="1:8" ht="21" customHeight="1">
      <c r="A11" s="102">
        <v>146</v>
      </c>
      <c r="B11" s="81" t="s">
        <v>28</v>
      </c>
      <c r="C11" s="101" t="s">
        <v>23</v>
      </c>
      <c r="D11" s="39">
        <v>419</v>
      </c>
      <c r="E11" s="39">
        <v>200</v>
      </c>
      <c r="F11" s="39"/>
      <c r="G11" s="39"/>
      <c r="H11" s="40">
        <f>SUM(D11:G11)</f>
        <v>619</v>
      </c>
    </row>
    <row r="12" spans="1:8" ht="21" customHeight="1">
      <c r="A12" s="102">
        <v>138</v>
      </c>
      <c r="B12" s="81" t="s">
        <v>29</v>
      </c>
      <c r="C12" s="101" t="s">
        <v>24</v>
      </c>
      <c r="D12" s="39">
        <v>452</v>
      </c>
      <c r="E12" s="39">
        <v>200</v>
      </c>
      <c r="F12" s="39"/>
      <c r="G12" s="39"/>
      <c r="H12" s="40">
        <f>SUM(D12:G12)</f>
        <v>652</v>
      </c>
    </row>
    <row r="13" spans="1:8" ht="21" customHeight="1">
      <c r="A13" s="102">
        <v>17</v>
      </c>
      <c r="B13" s="57" t="s">
        <v>62</v>
      </c>
      <c r="C13" s="101" t="s">
        <v>226</v>
      </c>
      <c r="D13" s="39">
        <v>434</v>
      </c>
      <c r="E13" s="39">
        <v>200</v>
      </c>
      <c r="F13" s="39"/>
      <c r="G13" s="39"/>
      <c r="H13" s="40">
        <f>SUM(D13:G13)*0.7</f>
        <v>443.79999999999995</v>
      </c>
    </row>
    <row r="14" spans="1:8" ht="21" customHeight="1">
      <c r="A14" s="102">
        <v>92</v>
      </c>
      <c r="B14" s="81" t="s">
        <v>33</v>
      </c>
      <c r="C14" s="101" t="s">
        <v>227</v>
      </c>
      <c r="D14" s="39">
        <v>441</v>
      </c>
      <c r="E14" s="39">
        <v>197</v>
      </c>
      <c r="F14" s="39"/>
      <c r="G14" s="39"/>
      <c r="H14" s="40">
        <f aca="true" t="shared" si="0" ref="H14:H24">SUM(D14:G14)</f>
        <v>638</v>
      </c>
    </row>
    <row r="15" spans="1:8" ht="21" customHeight="1">
      <c r="A15" s="102">
        <v>142</v>
      </c>
      <c r="B15" s="81" t="s">
        <v>34</v>
      </c>
      <c r="C15" s="101" t="s">
        <v>228</v>
      </c>
      <c r="D15" s="39">
        <v>438</v>
      </c>
      <c r="E15" s="39">
        <v>200</v>
      </c>
      <c r="F15" s="39"/>
      <c r="G15" s="39"/>
      <c r="H15" s="40">
        <f t="shared" si="0"/>
        <v>638</v>
      </c>
    </row>
    <row r="16" spans="1:8" ht="21" customHeight="1">
      <c r="A16" s="102">
        <v>129</v>
      </c>
      <c r="B16" s="81" t="s">
        <v>37</v>
      </c>
      <c r="C16" s="101" t="s">
        <v>56</v>
      </c>
      <c r="D16" s="39">
        <v>446</v>
      </c>
      <c r="E16" s="39">
        <v>200</v>
      </c>
      <c r="F16" s="39"/>
      <c r="G16" s="39"/>
      <c r="H16" s="40">
        <f t="shared" si="0"/>
        <v>646</v>
      </c>
    </row>
    <row r="17" spans="1:8" s="87" customFormat="1" ht="21" customHeight="1">
      <c r="A17" s="102">
        <v>130</v>
      </c>
      <c r="B17" s="81" t="s">
        <v>36</v>
      </c>
      <c r="C17" s="101" t="s">
        <v>57</v>
      </c>
      <c r="D17" s="6">
        <v>434</v>
      </c>
      <c r="E17" s="39">
        <v>200</v>
      </c>
      <c r="F17" s="6"/>
      <c r="G17" s="6"/>
      <c r="H17" s="40">
        <f t="shared" si="0"/>
        <v>634</v>
      </c>
    </row>
    <row r="18" spans="1:8" s="87" customFormat="1" ht="21" customHeight="1">
      <c r="A18" s="102">
        <v>147</v>
      </c>
      <c r="B18" s="81" t="s">
        <v>32</v>
      </c>
      <c r="C18" s="101" t="s">
        <v>58</v>
      </c>
      <c r="D18" s="6">
        <v>449</v>
      </c>
      <c r="E18" s="39">
        <v>200</v>
      </c>
      <c r="F18" s="6"/>
      <c r="G18" s="6"/>
      <c r="H18" s="40">
        <f t="shared" si="0"/>
        <v>649</v>
      </c>
    </row>
    <row r="19" spans="1:8" s="87" customFormat="1" ht="21" customHeight="1">
      <c r="A19" s="102">
        <v>136</v>
      </c>
      <c r="B19" s="81" t="s">
        <v>38</v>
      </c>
      <c r="C19" s="101" t="s">
        <v>59</v>
      </c>
      <c r="D19" s="39">
        <v>447</v>
      </c>
      <c r="E19" s="39">
        <v>191</v>
      </c>
      <c r="F19" s="6"/>
      <c r="G19" s="6"/>
      <c r="H19" s="40">
        <f t="shared" si="0"/>
        <v>638</v>
      </c>
    </row>
    <row r="20" spans="1:8" ht="21" customHeight="1">
      <c r="A20" s="102">
        <v>150</v>
      </c>
      <c r="B20" s="81" t="s">
        <v>60</v>
      </c>
      <c r="C20" s="101" t="s">
        <v>61</v>
      </c>
      <c r="D20" s="6">
        <v>444</v>
      </c>
      <c r="E20" s="39">
        <v>156</v>
      </c>
      <c r="F20" s="39"/>
      <c r="G20" s="39"/>
      <c r="H20" s="40">
        <f t="shared" si="0"/>
        <v>600</v>
      </c>
    </row>
    <row r="21" spans="1:8" ht="21" customHeight="1">
      <c r="A21" s="102">
        <v>141</v>
      </c>
      <c r="B21" s="81" t="s">
        <v>30</v>
      </c>
      <c r="C21" s="101" t="s">
        <v>229</v>
      </c>
      <c r="D21" s="39">
        <v>444</v>
      </c>
      <c r="E21" s="39">
        <v>190</v>
      </c>
      <c r="F21" s="39"/>
      <c r="G21" s="39"/>
      <c r="H21" s="40">
        <f t="shared" si="0"/>
        <v>634</v>
      </c>
    </row>
    <row r="22" spans="1:8" ht="21" customHeight="1">
      <c r="A22" s="102">
        <v>143</v>
      </c>
      <c r="B22" s="81" t="s">
        <v>52</v>
      </c>
      <c r="C22" s="101" t="s">
        <v>26</v>
      </c>
      <c r="D22" s="39">
        <v>437</v>
      </c>
      <c r="E22" s="39">
        <v>182</v>
      </c>
      <c r="F22" s="39"/>
      <c r="G22" s="39"/>
      <c r="H22" s="40">
        <f t="shared" si="0"/>
        <v>619</v>
      </c>
    </row>
    <row r="23" spans="1:11" s="76" customFormat="1" ht="21" customHeight="1">
      <c r="A23" s="100">
        <v>144</v>
      </c>
      <c r="B23" s="100" t="s">
        <v>31</v>
      </c>
      <c r="C23" s="100" t="s">
        <v>25</v>
      </c>
      <c r="D23" s="20"/>
      <c r="E23" s="20"/>
      <c r="F23" s="20">
        <v>100</v>
      </c>
      <c r="G23" s="20"/>
      <c r="H23" s="40">
        <f t="shared" si="0"/>
        <v>100</v>
      </c>
      <c r="I23" s="77"/>
      <c r="J23" s="77"/>
      <c r="K23" s="77"/>
    </row>
    <row r="24" spans="1:8" s="87" customFormat="1" ht="21" customHeight="1">
      <c r="A24" s="82">
        <v>173</v>
      </c>
      <c r="B24" s="81" t="s">
        <v>295</v>
      </c>
      <c r="C24" s="94" t="s">
        <v>209</v>
      </c>
      <c r="D24" s="6">
        <v>447</v>
      </c>
      <c r="E24" s="19">
        <v>176</v>
      </c>
      <c r="F24" s="6"/>
      <c r="G24" s="6"/>
      <c r="H24" s="40">
        <f t="shared" si="0"/>
        <v>623</v>
      </c>
    </row>
    <row r="25" spans="1:8" ht="21" customHeight="1">
      <c r="A25" s="62">
        <v>157</v>
      </c>
      <c r="B25" s="57" t="s">
        <v>294</v>
      </c>
      <c r="C25" s="94" t="s">
        <v>211</v>
      </c>
      <c r="D25" s="39">
        <v>444</v>
      </c>
      <c r="E25" s="19">
        <v>200</v>
      </c>
      <c r="F25" s="39"/>
      <c r="G25" s="39"/>
      <c r="H25" s="40">
        <f>SUM(D25:G25)*0.7</f>
        <v>450.79999999999995</v>
      </c>
    </row>
    <row r="26" spans="1:8" ht="21" customHeight="1">
      <c r="A26" s="62">
        <v>104</v>
      </c>
      <c r="B26" s="81" t="s">
        <v>293</v>
      </c>
      <c r="C26" s="94" t="s">
        <v>213</v>
      </c>
      <c r="D26" s="39">
        <v>428</v>
      </c>
      <c r="E26" s="19">
        <v>195</v>
      </c>
      <c r="F26" s="99"/>
      <c r="G26" s="39"/>
      <c r="H26" s="40">
        <f aca="true" t="shared" si="1" ref="H26:H32">SUM(D26:G26)</f>
        <v>623</v>
      </c>
    </row>
    <row r="27" spans="1:8" ht="21" customHeight="1">
      <c r="A27" s="62">
        <v>167</v>
      </c>
      <c r="B27" s="81" t="s">
        <v>63</v>
      </c>
      <c r="C27" s="63" t="s">
        <v>64</v>
      </c>
      <c r="D27" s="39">
        <v>455</v>
      </c>
      <c r="E27" s="19">
        <v>195</v>
      </c>
      <c r="F27" s="98"/>
      <c r="G27" s="39"/>
      <c r="H27" s="40">
        <f t="shared" si="1"/>
        <v>650</v>
      </c>
    </row>
    <row r="28" spans="1:8" s="90" customFormat="1" ht="21" customHeight="1">
      <c r="A28" s="82">
        <v>169</v>
      </c>
      <c r="B28" s="81" t="s">
        <v>65</v>
      </c>
      <c r="C28" s="63" t="s">
        <v>66</v>
      </c>
      <c r="D28" s="11">
        <v>447</v>
      </c>
      <c r="E28" s="19">
        <v>184</v>
      </c>
      <c r="F28" s="11"/>
      <c r="G28" s="11"/>
      <c r="H28" s="40">
        <f t="shared" si="1"/>
        <v>631</v>
      </c>
    </row>
    <row r="29" spans="1:8" ht="21" customHeight="1">
      <c r="A29" s="82">
        <v>295</v>
      </c>
      <c r="B29" s="81" t="s">
        <v>231</v>
      </c>
      <c r="C29" s="63" t="s">
        <v>230</v>
      </c>
      <c r="D29" s="39">
        <v>444</v>
      </c>
      <c r="E29" s="19">
        <v>177</v>
      </c>
      <c r="F29" s="39"/>
      <c r="G29" s="39"/>
      <c r="H29" s="29">
        <f t="shared" si="1"/>
        <v>621</v>
      </c>
    </row>
    <row r="30" spans="1:8" ht="21" customHeight="1">
      <c r="A30" s="62">
        <v>158</v>
      </c>
      <c r="B30" s="81" t="s">
        <v>42</v>
      </c>
      <c r="C30" s="82" t="s">
        <v>43</v>
      </c>
      <c r="D30" s="39">
        <v>459</v>
      </c>
      <c r="E30" s="19">
        <v>193</v>
      </c>
      <c r="F30" s="39"/>
      <c r="G30" s="39"/>
      <c r="H30" s="40">
        <f t="shared" si="1"/>
        <v>652</v>
      </c>
    </row>
    <row r="31" spans="1:8" ht="21" customHeight="1">
      <c r="A31" s="62">
        <v>174</v>
      </c>
      <c r="B31" s="81" t="s">
        <v>40</v>
      </c>
      <c r="C31" s="82" t="s">
        <v>41</v>
      </c>
      <c r="D31" s="39">
        <v>422</v>
      </c>
      <c r="E31" s="9">
        <v>178</v>
      </c>
      <c r="F31" s="39"/>
      <c r="G31" s="39"/>
      <c r="H31" s="40">
        <f t="shared" si="1"/>
        <v>600</v>
      </c>
    </row>
    <row r="32" spans="1:8" ht="21" customHeight="1">
      <c r="A32" s="62">
        <v>168</v>
      </c>
      <c r="B32" s="81" t="s">
        <v>12</v>
      </c>
      <c r="C32" s="82" t="s">
        <v>18</v>
      </c>
      <c r="D32" s="20">
        <v>452</v>
      </c>
      <c r="E32" s="9">
        <v>184</v>
      </c>
      <c r="F32" s="20"/>
      <c r="G32" s="39"/>
      <c r="H32" s="40">
        <f t="shared" si="1"/>
        <v>636</v>
      </c>
    </row>
    <row r="33" spans="1:8" ht="21" customHeight="1">
      <c r="A33" s="82">
        <v>19</v>
      </c>
      <c r="B33" s="57" t="s">
        <v>292</v>
      </c>
      <c r="C33" s="82" t="s">
        <v>19</v>
      </c>
      <c r="D33" s="21">
        <v>453</v>
      </c>
      <c r="E33" s="9">
        <v>173</v>
      </c>
      <c r="F33" s="6"/>
      <c r="G33" s="39"/>
      <c r="H33" s="40">
        <f>SUM(D33:G33)*0.7</f>
        <v>438.2</v>
      </c>
    </row>
    <row r="34" spans="1:8" ht="21" customHeight="1">
      <c r="A34" s="62">
        <v>170</v>
      </c>
      <c r="B34" s="81" t="s">
        <v>13</v>
      </c>
      <c r="C34" s="82" t="s">
        <v>20</v>
      </c>
      <c r="D34" s="39">
        <v>476</v>
      </c>
      <c r="E34" s="9">
        <v>169</v>
      </c>
      <c r="F34" s="39"/>
      <c r="G34" s="39"/>
      <c r="H34" s="40">
        <f>SUM(D34:G34)</f>
        <v>645</v>
      </c>
    </row>
    <row r="35" spans="1:8" s="87" customFormat="1" ht="21" customHeight="1">
      <c r="A35" s="62">
        <v>172</v>
      </c>
      <c r="B35" s="81" t="s">
        <v>44</v>
      </c>
      <c r="C35" s="82" t="s">
        <v>21</v>
      </c>
      <c r="D35" s="6">
        <v>438</v>
      </c>
      <c r="E35" s="28">
        <v>172</v>
      </c>
      <c r="F35" s="6"/>
      <c r="G35" s="6"/>
      <c r="H35" s="40">
        <f>SUM(D35:G35)</f>
        <v>610</v>
      </c>
    </row>
    <row r="36" spans="1:8" ht="21" customHeight="1">
      <c r="A36" s="62">
        <v>103</v>
      </c>
      <c r="B36" s="81" t="s">
        <v>9</v>
      </c>
      <c r="C36" s="82" t="s">
        <v>10</v>
      </c>
      <c r="D36" s="39">
        <v>450</v>
      </c>
      <c r="E36" s="9">
        <v>186</v>
      </c>
      <c r="F36" s="39"/>
      <c r="G36" s="39"/>
      <c r="H36" s="40">
        <f>SUM(D36:G36)</f>
        <v>636</v>
      </c>
    </row>
    <row r="37" spans="1:8" s="87" customFormat="1" ht="21" customHeight="1">
      <c r="A37" s="62">
        <v>161</v>
      </c>
      <c r="B37" s="81" t="s">
        <v>291</v>
      </c>
      <c r="C37" s="82" t="s">
        <v>11</v>
      </c>
      <c r="D37" s="6">
        <v>431</v>
      </c>
      <c r="E37" s="28">
        <v>178</v>
      </c>
      <c r="F37" s="6"/>
      <c r="G37" s="6"/>
      <c r="H37" s="40">
        <f>SUM(D37:G37)</f>
        <v>609</v>
      </c>
    </row>
    <row r="38" spans="1:8" s="87" customFormat="1" ht="21" customHeight="1">
      <c r="A38" s="34">
        <v>177</v>
      </c>
      <c r="B38" s="35" t="s">
        <v>290</v>
      </c>
      <c r="C38" s="32" t="s">
        <v>289</v>
      </c>
      <c r="D38" s="6">
        <v>455</v>
      </c>
      <c r="E38" s="28">
        <v>196</v>
      </c>
      <c r="F38" s="6"/>
      <c r="G38" s="6"/>
      <c r="H38" s="40">
        <f>SUM(D38:G38)*0.7</f>
        <v>455.7</v>
      </c>
    </row>
    <row r="39" spans="1:8" ht="21" customHeight="1">
      <c r="A39" s="34">
        <v>65</v>
      </c>
      <c r="B39" s="35" t="s">
        <v>288</v>
      </c>
      <c r="C39" s="32" t="s">
        <v>287</v>
      </c>
      <c r="D39" s="39">
        <v>449</v>
      </c>
      <c r="E39" s="9">
        <v>194</v>
      </c>
      <c r="F39" s="39"/>
      <c r="G39" s="39"/>
      <c r="H39" s="40">
        <f>(SUM(D39:G39)+F40+G40)*0.7</f>
        <v>520.1</v>
      </c>
    </row>
    <row r="40" spans="1:8" ht="21" customHeight="1">
      <c r="A40" s="34"/>
      <c r="B40" s="35"/>
      <c r="C40" s="81" t="s">
        <v>286</v>
      </c>
      <c r="D40" s="39"/>
      <c r="E40" s="9"/>
      <c r="F40" s="39">
        <v>100</v>
      </c>
      <c r="G40" s="39"/>
      <c r="H40" s="40"/>
    </row>
    <row r="41" spans="1:8" ht="21" customHeight="1">
      <c r="A41" s="34">
        <v>193</v>
      </c>
      <c r="B41" s="32" t="s">
        <v>285</v>
      </c>
      <c r="C41" s="32" t="s">
        <v>177</v>
      </c>
      <c r="D41" s="20">
        <v>458</v>
      </c>
      <c r="E41" s="9">
        <v>194</v>
      </c>
      <c r="F41" s="20"/>
      <c r="G41" s="39"/>
      <c r="H41" s="40">
        <f>SUM(D41:G41)+F42+G42</f>
        <v>752</v>
      </c>
    </row>
    <row r="42" spans="1:8" ht="21" customHeight="1">
      <c r="A42" s="34"/>
      <c r="B42" s="32"/>
      <c r="C42" s="81" t="s">
        <v>284</v>
      </c>
      <c r="D42" s="20"/>
      <c r="E42" s="9"/>
      <c r="F42" s="20">
        <v>100</v>
      </c>
      <c r="G42" s="39"/>
      <c r="H42" s="40"/>
    </row>
    <row r="43" spans="1:8" ht="21" customHeight="1">
      <c r="A43" s="34">
        <v>296</v>
      </c>
      <c r="B43" s="32" t="s">
        <v>283</v>
      </c>
      <c r="C43" s="32" t="s">
        <v>282</v>
      </c>
      <c r="D43" s="39">
        <v>435</v>
      </c>
      <c r="E43" s="9">
        <v>196</v>
      </c>
      <c r="F43" s="39"/>
      <c r="G43" s="39"/>
      <c r="H43" s="40">
        <f>SUM(D43:G43)</f>
        <v>631</v>
      </c>
    </row>
    <row r="44" spans="1:8" ht="21" customHeight="1">
      <c r="A44" s="34">
        <v>189</v>
      </c>
      <c r="B44" s="32" t="s">
        <v>281</v>
      </c>
      <c r="C44" s="32" t="s">
        <v>280</v>
      </c>
      <c r="D44" s="39">
        <v>446</v>
      </c>
      <c r="E44" s="9">
        <v>192</v>
      </c>
      <c r="F44" s="39"/>
      <c r="G44" s="39"/>
      <c r="H44" s="40">
        <f>SUM(D44:G44)</f>
        <v>638</v>
      </c>
    </row>
    <row r="45" spans="1:8" ht="21" customHeight="1">
      <c r="A45" s="34">
        <v>178</v>
      </c>
      <c r="B45" s="35" t="s">
        <v>279</v>
      </c>
      <c r="C45" s="32" t="s">
        <v>67</v>
      </c>
      <c r="D45" s="39">
        <v>437</v>
      </c>
      <c r="E45" s="9">
        <v>194</v>
      </c>
      <c r="F45" s="39"/>
      <c r="G45" s="39"/>
      <c r="H45" s="40">
        <f>SUM(D45:G45)*0.7</f>
        <v>441.7</v>
      </c>
    </row>
    <row r="46" spans="1:8" ht="21" customHeight="1">
      <c r="A46" s="34">
        <v>188</v>
      </c>
      <c r="B46" s="32" t="s">
        <v>68</v>
      </c>
      <c r="C46" s="32" t="s">
        <v>69</v>
      </c>
      <c r="D46" s="39">
        <v>437</v>
      </c>
      <c r="E46" s="9">
        <v>194</v>
      </c>
      <c r="F46" s="39"/>
      <c r="G46" s="39"/>
      <c r="H46" s="40">
        <f aca="true" t="shared" si="2" ref="H46:H51">SUM(D46:G46)</f>
        <v>631</v>
      </c>
    </row>
    <row r="47" spans="1:8" ht="21" customHeight="1">
      <c r="A47" s="34">
        <v>96</v>
      </c>
      <c r="B47" s="32" t="s">
        <v>70</v>
      </c>
      <c r="C47" s="33" t="s">
        <v>71</v>
      </c>
      <c r="D47" s="39">
        <v>440</v>
      </c>
      <c r="E47" s="9">
        <v>194</v>
      </c>
      <c r="F47" s="39"/>
      <c r="G47" s="39"/>
      <c r="H47" s="40">
        <f t="shared" si="2"/>
        <v>634</v>
      </c>
    </row>
    <row r="48" spans="1:8" ht="21" customHeight="1">
      <c r="A48" s="34">
        <v>192</v>
      </c>
      <c r="B48" s="32" t="s">
        <v>72</v>
      </c>
      <c r="C48" s="32" t="s">
        <v>73</v>
      </c>
      <c r="D48" s="39">
        <v>458</v>
      </c>
      <c r="E48" s="9">
        <v>186</v>
      </c>
      <c r="F48" s="6"/>
      <c r="G48" s="39"/>
      <c r="H48" s="40">
        <f t="shared" si="2"/>
        <v>644</v>
      </c>
    </row>
    <row r="49" spans="1:8" s="87" customFormat="1" ht="21" customHeight="1">
      <c r="A49" s="34">
        <v>191</v>
      </c>
      <c r="B49" s="32" t="s">
        <v>74</v>
      </c>
      <c r="C49" s="32" t="s">
        <v>75</v>
      </c>
      <c r="D49" s="6">
        <v>438</v>
      </c>
      <c r="E49" s="28">
        <v>194</v>
      </c>
      <c r="F49" s="6"/>
      <c r="G49" s="6"/>
      <c r="H49" s="40">
        <f t="shared" si="2"/>
        <v>632</v>
      </c>
    </row>
    <row r="50" spans="1:8" ht="21" customHeight="1">
      <c r="A50" s="34">
        <v>194</v>
      </c>
      <c r="B50" s="32" t="s">
        <v>76</v>
      </c>
      <c r="C50" s="32" t="s">
        <v>77</v>
      </c>
      <c r="D50" s="20">
        <v>462</v>
      </c>
      <c r="E50" s="9">
        <v>192</v>
      </c>
      <c r="F50" s="20"/>
      <c r="G50" s="39"/>
      <c r="H50" s="40">
        <f t="shared" si="2"/>
        <v>654</v>
      </c>
    </row>
    <row r="51" spans="1:8" ht="21" customHeight="1">
      <c r="A51" s="34">
        <v>190</v>
      </c>
      <c r="B51" s="32" t="s">
        <v>278</v>
      </c>
      <c r="C51" s="32" t="s">
        <v>78</v>
      </c>
      <c r="D51" s="39">
        <v>441</v>
      </c>
      <c r="E51" s="9">
        <v>194</v>
      </c>
      <c r="F51" s="39"/>
      <c r="G51" s="39"/>
      <c r="H51" s="40">
        <f t="shared" si="2"/>
        <v>635</v>
      </c>
    </row>
    <row r="52" spans="1:8" ht="21" customHeight="1">
      <c r="A52" s="34">
        <v>187</v>
      </c>
      <c r="B52" s="32" t="s">
        <v>86</v>
      </c>
      <c r="C52" s="32" t="s">
        <v>79</v>
      </c>
      <c r="D52" s="39">
        <v>455</v>
      </c>
      <c r="E52" s="9">
        <v>184</v>
      </c>
      <c r="F52" s="39"/>
      <c r="G52" s="39"/>
      <c r="H52" s="40">
        <f>SUM(D52:G52)+F53+G53</f>
        <v>739</v>
      </c>
    </row>
    <row r="53" spans="1:8" ht="21" customHeight="1">
      <c r="A53" s="34"/>
      <c r="B53" s="32"/>
      <c r="C53" s="81" t="s">
        <v>277</v>
      </c>
      <c r="D53" s="39"/>
      <c r="E53" s="9"/>
      <c r="F53" s="39">
        <v>100</v>
      </c>
      <c r="G53" s="39"/>
      <c r="H53" s="40"/>
    </row>
    <row r="54" spans="1:8" ht="21" customHeight="1">
      <c r="A54" s="34">
        <v>186</v>
      </c>
      <c r="B54" s="32" t="s">
        <v>82</v>
      </c>
      <c r="C54" s="32" t="s">
        <v>83</v>
      </c>
      <c r="D54" s="39">
        <v>435</v>
      </c>
      <c r="E54" s="9">
        <v>192</v>
      </c>
      <c r="F54" s="39"/>
      <c r="G54" s="39"/>
      <c r="H54" s="40">
        <f>SUM(D54:G54)</f>
        <v>627</v>
      </c>
    </row>
    <row r="55" spans="1:8" ht="21" customHeight="1">
      <c r="A55" s="34">
        <v>82</v>
      </c>
      <c r="B55" s="32" t="s">
        <v>84</v>
      </c>
      <c r="C55" s="32" t="s">
        <v>85</v>
      </c>
      <c r="D55" s="39">
        <v>434</v>
      </c>
      <c r="E55" s="9">
        <v>194</v>
      </c>
      <c r="F55" s="39"/>
      <c r="G55" s="39"/>
      <c r="H55" s="40">
        <f>SUM(D55:G55)</f>
        <v>628</v>
      </c>
    </row>
    <row r="56" spans="1:8" ht="21" customHeight="1">
      <c r="A56" s="34">
        <v>185</v>
      </c>
      <c r="B56" s="32" t="s">
        <v>80</v>
      </c>
      <c r="C56" s="32" t="s">
        <v>81</v>
      </c>
      <c r="D56" s="39">
        <v>447</v>
      </c>
      <c r="E56" s="36">
        <v>192</v>
      </c>
      <c r="F56" s="39"/>
      <c r="G56" s="39"/>
      <c r="H56" s="40">
        <f>SUM(D56:G56)</f>
        <v>639</v>
      </c>
    </row>
    <row r="57" spans="1:8" ht="21" customHeight="1">
      <c r="A57" s="34">
        <v>115</v>
      </c>
      <c r="B57" s="32" t="s">
        <v>87</v>
      </c>
      <c r="C57" s="32" t="s">
        <v>276</v>
      </c>
      <c r="D57" s="39">
        <v>528</v>
      </c>
      <c r="E57" s="36">
        <v>182</v>
      </c>
      <c r="F57" s="39"/>
      <c r="G57" s="39"/>
      <c r="H57" s="40">
        <f>SUM(D57:G57)*0.7</f>
        <v>496.99999999999994</v>
      </c>
    </row>
    <row r="58" spans="1:8" s="87" customFormat="1" ht="21" customHeight="1">
      <c r="A58" s="22">
        <v>222</v>
      </c>
      <c r="B58" s="96" t="s">
        <v>89</v>
      </c>
      <c r="C58" s="93" t="s">
        <v>90</v>
      </c>
      <c r="D58" s="6">
        <v>440</v>
      </c>
      <c r="E58" s="37">
        <v>200</v>
      </c>
      <c r="F58" s="6"/>
      <c r="G58" s="6"/>
      <c r="H58" s="40">
        <f>SUM(D58:G58)</f>
        <v>640</v>
      </c>
    </row>
    <row r="59" spans="1:8" ht="21" customHeight="1">
      <c r="A59" s="96">
        <v>232</v>
      </c>
      <c r="B59" s="96" t="s">
        <v>91</v>
      </c>
      <c r="C59" s="93" t="s">
        <v>92</v>
      </c>
      <c r="D59" s="39">
        <v>452</v>
      </c>
      <c r="E59" s="36">
        <v>200</v>
      </c>
      <c r="F59" s="39"/>
      <c r="G59" s="39"/>
      <c r="H59" s="40">
        <f>SUM(D59:G59)</f>
        <v>652</v>
      </c>
    </row>
    <row r="60" spans="1:8" ht="21" customHeight="1">
      <c r="A60" s="96">
        <v>233</v>
      </c>
      <c r="B60" s="96" t="s">
        <v>93</v>
      </c>
      <c r="C60" s="93" t="s">
        <v>94</v>
      </c>
      <c r="D60" s="39">
        <v>450</v>
      </c>
      <c r="E60" s="36">
        <v>200</v>
      </c>
      <c r="F60" s="39"/>
      <c r="G60" s="39"/>
      <c r="H60" s="40">
        <f>SUM(D60:G60)</f>
        <v>650</v>
      </c>
    </row>
    <row r="61" spans="1:8" ht="21" customHeight="1">
      <c r="A61" s="96">
        <v>72</v>
      </c>
      <c r="B61" s="97" t="s">
        <v>216</v>
      </c>
      <c r="C61" s="93" t="s">
        <v>95</v>
      </c>
      <c r="D61" s="39">
        <v>428</v>
      </c>
      <c r="E61" s="36">
        <v>199</v>
      </c>
      <c r="F61" s="39"/>
      <c r="G61" s="39"/>
      <c r="H61" s="40">
        <f>SUM(D61:G61)*0.7</f>
        <v>438.9</v>
      </c>
    </row>
    <row r="62" spans="1:8" ht="21" customHeight="1">
      <c r="A62" s="58">
        <v>244</v>
      </c>
      <c r="B62" s="96" t="s">
        <v>217</v>
      </c>
      <c r="C62" s="93" t="s">
        <v>96</v>
      </c>
      <c r="D62" s="39">
        <v>419</v>
      </c>
      <c r="E62" s="36">
        <v>200</v>
      </c>
      <c r="F62" s="39"/>
      <c r="G62" s="39"/>
      <c r="H62" s="40">
        <f aca="true" t="shared" si="3" ref="H62:H72">SUM(D62:G62)</f>
        <v>619</v>
      </c>
    </row>
    <row r="63" spans="1:8" ht="21" customHeight="1">
      <c r="A63" s="65">
        <v>229</v>
      </c>
      <c r="B63" s="95" t="s">
        <v>97</v>
      </c>
      <c r="C63" s="93" t="s">
        <v>98</v>
      </c>
      <c r="D63" s="39">
        <v>414</v>
      </c>
      <c r="E63" s="36">
        <v>193</v>
      </c>
      <c r="F63" s="39"/>
      <c r="G63" s="39"/>
      <c r="H63" s="40">
        <f t="shared" si="3"/>
        <v>607</v>
      </c>
    </row>
    <row r="64" spans="1:8" ht="21" customHeight="1">
      <c r="A64" s="22">
        <v>239</v>
      </c>
      <c r="B64" s="95" t="s">
        <v>99</v>
      </c>
      <c r="C64" s="93" t="s">
        <v>100</v>
      </c>
      <c r="D64" s="39">
        <v>434</v>
      </c>
      <c r="E64" s="36">
        <v>187</v>
      </c>
      <c r="F64" s="39"/>
      <c r="G64" s="39"/>
      <c r="H64" s="40">
        <f t="shared" si="3"/>
        <v>621</v>
      </c>
    </row>
    <row r="65" spans="1:8" s="87" customFormat="1" ht="21" customHeight="1">
      <c r="A65" s="82">
        <v>224</v>
      </c>
      <c r="B65" s="95" t="s">
        <v>101</v>
      </c>
      <c r="C65" s="93" t="s">
        <v>102</v>
      </c>
      <c r="D65" s="6">
        <v>417</v>
      </c>
      <c r="E65" s="37">
        <v>200</v>
      </c>
      <c r="F65" s="6"/>
      <c r="G65" s="6"/>
      <c r="H65" s="40">
        <f t="shared" si="3"/>
        <v>617</v>
      </c>
    </row>
    <row r="66" spans="1:8" s="87" customFormat="1" ht="21" customHeight="1">
      <c r="A66" s="82">
        <v>231</v>
      </c>
      <c r="B66" s="96" t="s">
        <v>218</v>
      </c>
      <c r="C66" s="93" t="s">
        <v>103</v>
      </c>
      <c r="D66" s="6">
        <v>422</v>
      </c>
      <c r="E66" s="37">
        <v>200</v>
      </c>
      <c r="F66" s="6"/>
      <c r="G66" s="6"/>
      <c r="H66" s="40">
        <f t="shared" si="3"/>
        <v>622</v>
      </c>
    </row>
    <row r="67" spans="1:8" ht="21" customHeight="1">
      <c r="A67" s="82">
        <v>234</v>
      </c>
      <c r="B67" s="96" t="s">
        <v>219</v>
      </c>
      <c r="C67" s="93" t="s">
        <v>104</v>
      </c>
      <c r="D67" s="39">
        <v>422</v>
      </c>
      <c r="E67" s="36">
        <v>186</v>
      </c>
      <c r="F67" s="39"/>
      <c r="G67" s="39"/>
      <c r="H67" s="40">
        <f t="shared" si="3"/>
        <v>608</v>
      </c>
    </row>
    <row r="68" spans="1:8" ht="21" customHeight="1">
      <c r="A68" s="82">
        <v>246</v>
      </c>
      <c r="B68" s="95" t="s">
        <v>105</v>
      </c>
      <c r="C68" s="93" t="s">
        <v>106</v>
      </c>
      <c r="D68" s="39">
        <v>443</v>
      </c>
      <c r="E68" s="13">
        <v>200</v>
      </c>
      <c r="F68" s="39"/>
      <c r="G68" s="39"/>
      <c r="H68" s="29">
        <f t="shared" si="3"/>
        <v>643</v>
      </c>
    </row>
    <row r="69" spans="1:8" ht="21" customHeight="1">
      <c r="A69" s="82">
        <v>223</v>
      </c>
      <c r="B69" s="82" t="s">
        <v>107</v>
      </c>
      <c r="C69" s="93" t="s">
        <v>108</v>
      </c>
      <c r="D69" s="39">
        <v>453</v>
      </c>
      <c r="E69" s="13">
        <v>200</v>
      </c>
      <c r="F69" s="39"/>
      <c r="G69" s="39"/>
      <c r="H69" s="29">
        <f t="shared" si="3"/>
        <v>653</v>
      </c>
    </row>
    <row r="70" spans="1:8" ht="21" customHeight="1">
      <c r="A70" s="82">
        <v>230</v>
      </c>
      <c r="B70" s="82" t="s">
        <v>109</v>
      </c>
      <c r="C70" s="93" t="s">
        <v>110</v>
      </c>
      <c r="D70" s="39">
        <v>416</v>
      </c>
      <c r="E70" s="13">
        <v>180</v>
      </c>
      <c r="F70" s="39"/>
      <c r="G70" s="39"/>
      <c r="H70" s="29">
        <f t="shared" si="3"/>
        <v>596</v>
      </c>
    </row>
    <row r="71" spans="1:8" ht="21" customHeight="1">
      <c r="A71" s="82">
        <v>228</v>
      </c>
      <c r="B71" s="82" t="s">
        <v>111</v>
      </c>
      <c r="C71" s="93" t="s">
        <v>112</v>
      </c>
      <c r="D71" s="39">
        <v>410</v>
      </c>
      <c r="E71" s="13">
        <v>200</v>
      </c>
      <c r="F71" s="39"/>
      <c r="G71" s="39"/>
      <c r="H71" s="29">
        <f t="shared" si="3"/>
        <v>610</v>
      </c>
    </row>
    <row r="72" spans="1:8" ht="21" customHeight="1">
      <c r="A72" s="82">
        <v>251</v>
      </c>
      <c r="B72" s="82" t="s">
        <v>113</v>
      </c>
      <c r="C72" s="93" t="s">
        <v>114</v>
      </c>
      <c r="D72" s="39">
        <v>395</v>
      </c>
      <c r="E72" s="13">
        <v>200</v>
      </c>
      <c r="F72" s="39"/>
      <c r="G72" s="39"/>
      <c r="H72" s="29">
        <f t="shared" si="3"/>
        <v>595</v>
      </c>
    </row>
    <row r="73" spans="1:8" ht="21" customHeight="1">
      <c r="A73" s="82">
        <v>204</v>
      </c>
      <c r="B73" s="53" t="s">
        <v>220</v>
      </c>
      <c r="C73" s="93" t="s">
        <v>115</v>
      </c>
      <c r="D73" s="39">
        <v>474</v>
      </c>
      <c r="E73" s="13">
        <v>228</v>
      </c>
      <c r="F73" s="39"/>
      <c r="G73" s="39"/>
      <c r="H73" s="29">
        <f>SUM(D73:G73)*0.7</f>
        <v>491.4</v>
      </c>
    </row>
    <row r="74" spans="1:8" ht="21" customHeight="1">
      <c r="A74" s="94">
        <v>252</v>
      </c>
      <c r="B74" s="82" t="s">
        <v>116</v>
      </c>
      <c r="C74" s="93" t="s">
        <v>117</v>
      </c>
      <c r="D74" s="39">
        <v>413</v>
      </c>
      <c r="E74" s="13">
        <v>183</v>
      </c>
      <c r="F74" s="39"/>
      <c r="G74" s="39"/>
      <c r="H74" s="29">
        <f aca="true" t="shared" si="4" ref="H74:H82">SUM(D74:G74)</f>
        <v>596</v>
      </c>
    </row>
    <row r="75" spans="1:8" s="87" customFormat="1" ht="21" customHeight="1">
      <c r="A75" s="82">
        <v>242</v>
      </c>
      <c r="B75" s="82" t="s">
        <v>118</v>
      </c>
      <c r="C75" s="93" t="s">
        <v>119</v>
      </c>
      <c r="D75" s="6">
        <v>411</v>
      </c>
      <c r="E75" s="23">
        <v>193</v>
      </c>
      <c r="F75" s="6"/>
      <c r="G75" s="6"/>
      <c r="H75" s="29">
        <f t="shared" si="4"/>
        <v>604</v>
      </c>
    </row>
    <row r="76" spans="1:8" s="87" customFormat="1" ht="21" customHeight="1">
      <c r="A76" s="82">
        <v>235</v>
      </c>
      <c r="B76" s="82" t="s">
        <v>221</v>
      </c>
      <c r="C76" s="93" t="s">
        <v>120</v>
      </c>
      <c r="D76" s="6">
        <v>422</v>
      </c>
      <c r="E76" s="23">
        <v>146</v>
      </c>
      <c r="F76" s="6"/>
      <c r="G76" s="6"/>
      <c r="H76" s="29">
        <f t="shared" si="4"/>
        <v>568</v>
      </c>
    </row>
    <row r="77" spans="1:8" ht="21" customHeight="1">
      <c r="A77" s="82">
        <v>241</v>
      </c>
      <c r="B77" s="82" t="s">
        <v>121</v>
      </c>
      <c r="C77" s="93" t="s">
        <v>122</v>
      </c>
      <c r="D77" s="39">
        <v>429</v>
      </c>
      <c r="E77" s="13">
        <v>200</v>
      </c>
      <c r="F77" s="39"/>
      <c r="G77" s="39"/>
      <c r="H77" s="29">
        <f t="shared" si="4"/>
        <v>629</v>
      </c>
    </row>
    <row r="78" spans="1:8" ht="21" customHeight="1">
      <c r="A78" s="94">
        <v>220</v>
      </c>
      <c r="B78" s="82" t="s">
        <v>123</v>
      </c>
      <c r="C78" s="93" t="s">
        <v>124</v>
      </c>
      <c r="D78" s="39">
        <v>428</v>
      </c>
      <c r="E78" s="13">
        <v>200</v>
      </c>
      <c r="F78" s="39"/>
      <c r="G78" s="39"/>
      <c r="H78" s="29">
        <f t="shared" si="4"/>
        <v>628</v>
      </c>
    </row>
    <row r="79" spans="1:8" ht="21" customHeight="1">
      <c r="A79" s="82">
        <v>247</v>
      </c>
      <c r="B79" s="82" t="s">
        <v>125</v>
      </c>
      <c r="C79" s="92" t="s">
        <v>126</v>
      </c>
      <c r="D79" s="39">
        <v>429</v>
      </c>
      <c r="E79" s="13">
        <v>200</v>
      </c>
      <c r="F79" s="39"/>
      <c r="G79" s="39"/>
      <c r="H79" s="29">
        <f t="shared" si="4"/>
        <v>629</v>
      </c>
    </row>
    <row r="80" spans="1:8" ht="21" customHeight="1">
      <c r="A80" s="82">
        <v>218</v>
      </c>
      <c r="B80" s="82" t="s">
        <v>128</v>
      </c>
      <c r="C80" s="81" t="s">
        <v>222</v>
      </c>
      <c r="D80" s="39">
        <v>419</v>
      </c>
      <c r="E80" s="13">
        <v>200</v>
      </c>
      <c r="F80" s="39"/>
      <c r="G80" s="39"/>
      <c r="H80" s="29">
        <f t="shared" si="4"/>
        <v>619</v>
      </c>
    </row>
    <row r="81" spans="1:8" ht="21" customHeight="1">
      <c r="A81" s="82">
        <v>238</v>
      </c>
      <c r="B81" s="82" t="s">
        <v>223</v>
      </c>
      <c r="C81" s="92" t="s">
        <v>224</v>
      </c>
      <c r="D81" s="39">
        <v>426</v>
      </c>
      <c r="E81" s="13">
        <v>200</v>
      </c>
      <c r="F81" s="14"/>
      <c r="G81" s="39"/>
      <c r="H81" s="29">
        <f t="shared" si="4"/>
        <v>626</v>
      </c>
    </row>
    <row r="82" spans="1:8" ht="21" customHeight="1">
      <c r="A82" s="82">
        <v>221</v>
      </c>
      <c r="B82" s="82" t="s">
        <v>127</v>
      </c>
      <c r="C82" s="91" t="s">
        <v>225</v>
      </c>
      <c r="D82" s="39">
        <v>419</v>
      </c>
      <c r="E82" s="13">
        <v>200</v>
      </c>
      <c r="F82" s="15"/>
      <c r="G82" s="39"/>
      <c r="H82" s="29">
        <f t="shared" si="4"/>
        <v>619</v>
      </c>
    </row>
    <row r="83" spans="1:8" ht="21" customHeight="1">
      <c r="A83" s="54">
        <v>98</v>
      </c>
      <c r="B83" s="55" t="s">
        <v>275</v>
      </c>
      <c r="C83" s="56" t="s">
        <v>274</v>
      </c>
      <c r="D83" s="39">
        <v>434</v>
      </c>
      <c r="E83" s="13">
        <v>182</v>
      </c>
      <c r="F83" s="15"/>
      <c r="G83" s="39"/>
      <c r="H83" s="29">
        <f>SUM(D83:G83)+D84+E84+F84+G84</f>
        <v>1237</v>
      </c>
    </row>
    <row r="84" spans="1:8" s="87" customFormat="1" ht="21" customHeight="1">
      <c r="A84" s="56"/>
      <c r="B84" s="56"/>
      <c r="C84" s="56" t="s">
        <v>273</v>
      </c>
      <c r="D84" s="6">
        <v>444</v>
      </c>
      <c r="E84" s="23">
        <v>177</v>
      </c>
      <c r="F84" s="11"/>
      <c r="G84" s="6"/>
      <c r="H84" s="29"/>
    </row>
    <row r="85" spans="1:8" ht="21" customHeight="1">
      <c r="A85" s="56">
        <v>297</v>
      </c>
      <c r="B85" s="55" t="s">
        <v>272</v>
      </c>
      <c r="C85" s="56" t="s">
        <v>271</v>
      </c>
      <c r="D85" s="39">
        <v>453</v>
      </c>
      <c r="E85" s="13">
        <v>186</v>
      </c>
      <c r="F85" s="15"/>
      <c r="G85" s="39"/>
      <c r="H85" s="29">
        <f aca="true" t="shared" si="5" ref="H85:H95">SUM(D85:G85)</f>
        <v>639</v>
      </c>
    </row>
    <row r="86" spans="1:8" ht="21" customHeight="1">
      <c r="A86" s="56">
        <v>263</v>
      </c>
      <c r="B86" s="55" t="s">
        <v>270</v>
      </c>
      <c r="C86" s="56" t="s">
        <v>269</v>
      </c>
      <c r="D86" s="39">
        <v>407</v>
      </c>
      <c r="E86" s="13">
        <v>183</v>
      </c>
      <c r="F86" s="15"/>
      <c r="G86" s="39"/>
      <c r="H86" s="29">
        <f t="shared" si="5"/>
        <v>590</v>
      </c>
    </row>
    <row r="87" spans="1:8" s="87" customFormat="1" ht="21" customHeight="1">
      <c r="A87" s="56">
        <v>260</v>
      </c>
      <c r="B87" s="56" t="s">
        <v>268</v>
      </c>
      <c r="C87" s="56" t="s">
        <v>267</v>
      </c>
      <c r="D87" s="6">
        <v>473</v>
      </c>
      <c r="E87" s="23">
        <v>200</v>
      </c>
      <c r="F87" s="28"/>
      <c r="G87" s="6"/>
      <c r="H87" s="29">
        <f t="shared" si="5"/>
        <v>673</v>
      </c>
    </row>
    <row r="88" spans="1:8" s="90" customFormat="1" ht="21" customHeight="1">
      <c r="A88" s="56">
        <v>266</v>
      </c>
      <c r="B88" s="56" t="s">
        <v>266</v>
      </c>
      <c r="C88" s="56" t="s">
        <v>265</v>
      </c>
      <c r="D88" s="11">
        <v>429</v>
      </c>
      <c r="E88" s="13">
        <v>180</v>
      </c>
      <c r="F88" s="15"/>
      <c r="G88" s="11"/>
      <c r="H88" s="29">
        <f t="shared" si="5"/>
        <v>609</v>
      </c>
    </row>
    <row r="89" spans="1:8" s="90" customFormat="1" ht="21" customHeight="1">
      <c r="A89" s="56">
        <v>264</v>
      </c>
      <c r="B89" s="56" t="s">
        <v>264</v>
      </c>
      <c r="C89" s="56" t="s">
        <v>263</v>
      </c>
      <c r="D89" s="11">
        <v>479</v>
      </c>
      <c r="E89" s="13">
        <v>196</v>
      </c>
      <c r="F89" s="11"/>
      <c r="G89" s="11"/>
      <c r="H89" s="29">
        <f t="shared" si="5"/>
        <v>675</v>
      </c>
    </row>
    <row r="90" spans="1:8" s="87" customFormat="1" ht="21" customHeight="1">
      <c r="A90" s="56">
        <v>265</v>
      </c>
      <c r="B90" s="56" t="s">
        <v>262</v>
      </c>
      <c r="C90" s="56" t="s">
        <v>261</v>
      </c>
      <c r="D90" s="6">
        <v>453</v>
      </c>
      <c r="E90" s="23">
        <v>184</v>
      </c>
      <c r="F90" s="11"/>
      <c r="G90" s="6"/>
      <c r="H90" s="29">
        <f t="shared" si="5"/>
        <v>637</v>
      </c>
    </row>
    <row r="91" spans="1:8" ht="21" customHeight="1">
      <c r="A91" s="56">
        <v>261</v>
      </c>
      <c r="B91" s="56" t="s">
        <v>260</v>
      </c>
      <c r="C91" s="56" t="s">
        <v>259</v>
      </c>
      <c r="D91" s="39">
        <v>447</v>
      </c>
      <c r="E91" s="13">
        <v>184</v>
      </c>
      <c r="F91" s="11"/>
      <c r="G91" s="39"/>
      <c r="H91" s="29">
        <f t="shared" si="5"/>
        <v>631</v>
      </c>
    </row>
    <row r="92" spans="1:8" ht="21" customHeight="1">
      <c r="A92" s="56">
        <v>114</v>
      </c>
      <c r="B92" s="56" t="s">
        <v>258</v>
      </c>
      <c r="C92" s="56" t="s">
        <v>257</v>
      </c>
      <c r="D92" s="39">
        <v>458</v>
      </c>
      <c r="E92" s="13">
        <v>186</v>
      </c>
      <c r="F92" s="11"/>
      <c r="G92" s="39"/>
      <c r="H92" s="29">
        <f t="shared" si="5"/>
        <v>644</v>
      </c>
    </row>
    <row r="93" spans="1:8" s="87" customFormat="1" ht="21" customHeight="1">
      <c r="A93" s="56">
        <v>267</v>
      </c>
      <c r="B93" s="56" t="s">
        <v>256</v>
      </c>
      <c r="C93" s="56" t="s">
        <v>255</v>
      </c>
      <c r="D93" s="6">
        <v>441</v>
      </c>
      <c r="E93" s="23">
        <v>178</v>
      </c>
      <c r="F93" s="11"/>
      <c r="G93" s="6"/>
      <c r="H93" s="29">
        <f t="shared" si="5"/>
        <v>619</v>
      </c>
    </row>
    <row r="94" spans="1:8" s="87" customFormat="1" ht="21" customHeight="1">
      <c r="A94" s="56">
        <v>262</v>
      </c>
      <c r="B94" s="56" t="s">
        <v>254</v>
      </c>
      <c r="C94" s="56" t="s">
        <v>253</v>
      </c>
      <c r="D94" s="6">
        <v>419</v>
      </c>
      <c r="E94" s="23">
        <v>183</v>
      </c>
      <c r="F94" s="6"/>
      <c r="G94" s="6"/>
      <c r="H94" s="29">
        <f t="shared" si="5"/>
        <v>602</v>
      </c>
    </row>
    <row r="95" spans="1:8" ht="21" customHeight="1">
      <c r="A95" s="41">
        <v>287</v>
      </c>
      <c r="B95" s="42" t="s">
        <v>188</v>
      </c>
      <c r="C95" s="42" t="s">
        <v>189</v>
      </c>
      <c r="D95" s="39">
        <v>444</v>
      </c>
      <c r="E95" s="13">
        <v>193</v>
      </c>
      <c r="F95" s="39"/>
      <c r="G95" s="39"/>
      <c r="H95" s="29">
        <f t="shared" si="5"/>
        <v>637</v>
      </c>
    </row>
    <row r="96" spans="1:8" ht="21" customHeight="1">
      <c r="A96" s="41">
        <v>271</v>
      </c>
      <c r="B96" s="51" t="s">
        <v>252</v>
      </c>
      <c r="C96" s="42" t="s">
        <v>191</v>
      </c>
      <c r="D96" s="39">
        <v>440</v>
      </c>
      <c r="E96" s="13">
        <v>188</v>
      </c>
      <c r="F96" s="39"/>
      <c r="G96" s="39"/>
      <c r="H96" s="29">
        <f>SUM(D96:G96)*0.7</f>
        <v>439.59999999999997</v>
      </c>
    </row>
    <row r="97" spans="1:8" ht="21" customHeight="1">
      <c r="A97" s="41">
        <v>33</v>
      </c>
      <c r="B97" s="51" t="s">
        <v>251</v>
      </c>
      <c r="C97" s="42" t="s">
        <v>193</v>
      </c>
      <c r="D97" s="39">
        <v>428</v>
      </c>
      <c r="E97" s="39">
        <v>200</v>
      </c>
      <c r="F97" s="39"/>
      <c r="G97" s="39"/>
      <c r="H97" s="29">
        <f>SUM(D97:G97)*0.7</f>
        <v>439.59999999999997</v>
      </c>
    </row>
    <row r="98" spans="1:8" ht="21" customHeight="1">
      <c r="A98" s="41">
        <v>54</v>
      </c>
      <c r="B98" s="83" t="s">
        <v>307</v>
      </c>
      <c r="C98" s="42" t="s">
        <v>194</v>
      </c>
      <c r="D98" s="39">
        <v>429</v>
      </c>
      <c r="E98" s="39">
        <v>187</v>
      </c>
      <c r="F98" s="39"/>
      <c r="G98" s="39"/>
      <c r="H98" s="29">
        <f>SUM(D98:G98)*0.7</f>
        <v>431.2</v>
      </c>
    </row>
    <row r="99" spans="1:8" ht="21" customHeight="1">
      <c r="A99" s="43">
        <v>274</v>
      </c>
      <c r="B99" s="44" t="s">
        <v>249</v>
      </c>
      <c r="C99" s="45" t="s">
        <v>129</v>
      </c>
      <c r="D99" s="39">
        <v>416</v>
      </c>
      <c r="E99" s="39">
        <v>193</v>
      </c>
      <c r="F99" s="39"/>
      <c r="G99" s="39"/>
      <c r="H99" s="29">
        <f aca="true" t="shared" si="6" ref="H99:H109">SUM(D99:G99)</f>
        <v>609</v>
      </c>
    </row>
    <row r="100" spans="1:8" ht="21" customHeight="1">
      <c r="A100" s="43">
        <v>279</v>
      </c>
      <c r="B100" s="44" t="s">
        <v>248</v>
      </c>
      <c r="C100" s="45" t="s">
        <v>130</v>
      </c>
      <c r="D100" s="5">
        <v>449</v>
      </c>
      <c r="E100" s="5">
        <v>194</v>
      </c>
      <c r="F100" s="5"/>
      <c r="G100" s="5"/>
      <c r="H100" s="29">
        <f t="shared" si="6"/>
        <v>643</v>
      </c>
    </row>
    <row r="101" spans="1:8" ht="21" customHeight="1">
      <c r="A101" s="43">
        <v>282</v>
      </c>
      <c r="B101" s="44" t="s">
        <v>247</v>
      </c>
      <c r="C101" s="45" t="s">
        <v>131</v>
      </c>
      <c r="D101" s="5">
        <v>459</v>
      </c>
      <c r="E101" s="5">
        <v>190</v>
      </c>
      <c r="F101" s="5"/>
      <c r="G101" s="5"/>
      <c r="H101" s="29">
        <f t="shared" si="6"/>
        <v>649</v>
      </c>
    </row>
    <row r="102" spans="1:8" ht="21" customHeight="1">
      <c r="A102" s="43">
        <v>276</v>
      </c>
      <c r="B102" s="44" t="s">
        <v>246</v>
      </c>
      <c r="C102" s="45" t="s">
        <v>132</v>
      </c>
      <c r="D102" s="5">
        <v>434</v>
      </c>
      <c r="E102" s="5">
        <v>200</v>
      </c>
      <c r="F102" s="5"/>
      <c r="G102" s="5"/>
      <c r="H102" s="29">
        <f t="shared" si="6"/>
        <v>634</v>
      </c>
    </row>
    <row r="103" spans="1:8" ht="21" customHeight="1">
      <c r="A103" s="43">
        <v>280</v>
      </c>
      <c r="B103" s="44" t="s">
        <v>245</v>
      </c>
      <c r="C103" s="45" t="s">
        <v>133</v>
      </c>
      <c r="D103" s="5">
        <v>441</v>
      </c>
      <c r="E103" s="5">
        <v>185</v>
      </c>
      <c r="F103" s="5"/>
      <c r="G103" s="5"/>
      <c r="H103" s="29">
        <f t="shared" si="6"/>
        <v>626</v>
      </c>
    </row>
    <row r="104" spans="1:8" ht="21" customHeight="1">
      <c r="A104" s="43">
        <v>277</v>
      </c>
      <c r="B104" s="31" t="s">
        <v>134</v>
      </c>
      <c r="C104" s="31" t="s">
        <v>244</v>
      </c>
      <c r="D104" s="39">
        <v>419</v>
      </c>
      <c r="E104" s="5">
        <v>197</v>
      </c>
      <c r="F104" s="39"/>
      <c r="G104" s="39"/>
      <c r="H104" s="29">
        <f t="shared" si="6"/>
        <v>616</v>
      </c>
    </row>
    <row r="105" spans="1:8" ht="21" customHeight="1">
      <c r="A105" s="43">
        <v>284</v>
      </c>
      <c r="B105" s="47" t="s">
        <v>135</v>
      </c>
      <c r="C105" s="46" t="s">
        <v>136</v>
      </c>
      <c r="D105" s="39">
        <v>443</v>
      </c>
      <c r="E105" s="5">
        <v>191</v>
      </c>
      <c r="F105" s="39"/>
      <c r="G105" s="39"/>
      <c r="H105" s="29">
        <f t="shared" si="6"/>
        <v>634</v>
      </c>
    </row>
    <row r="106" spans="1:8" s="87" customFormat="1" ht="21" customHeight="1">
      <c r="A106" s="43">
        <v>275</v>
      </c>
      <c r="B106" s="47" t="s">
        <v>137</v>
      </c>
      <c r="C106" s="46" t="s">
        <v>138</v>
      </c>
      <c r="D106" s="6">
        <v>438</v>
      </c>
      <c r="E106" s="16">
        <v>195</v>
      </c>
      <c r="F106" s="6"/>
      <c r="G106" s="6"/>
      <c r="H106" s="29">
        <f t="shared" si="6"/>
        <v>633</v>
      </c>
    </row>
    <row r="107" spans="1:8" ht="21" customHeight="1">
      <c r="A107" s="43">
        <v>278</v>
      </c>
      <c r="B107" s="47" t="s">
        <v>139</v>
      </c>
      <c r="C107" s="46" t="s">
        <v>140</v>
      </c>
      <c r="D107" s="39">
        <v>441</v>
      </c>
      <c r="E107" s="5">
        <v>197</v>
      </c>
      <c r="F107" s="39"/>
      <c r="G107" s="39"/>
      <c r="H107" s="29">
        <f t="shared" si="6"/>
        <v>638</v>
      </c>
    </row>
    <row r="108" spans="1:8" ht="21" customHeight="1">
      <c r="A108" s="43">
        <v>281</v>
      </c>
      <c r="B108" s="46" t="s">
        <v>141</v>
      </c>
      <c r="C108" s="46" t="s">
        <v>142</v>
      </c>
      <c r="D108" s="39">
        <v>429</v>
      </c>
      <c r="E108" s="5">
        <v>200</v>
      </c>
      <c r="F108" s="39"/>
      <c r="G108" s="39"/>
      <c r="H108" s="29">
        <f t="shared" si="6"/>
        <v>629</v>
      </c>
    </row>
    <row r="109" spans="1:8" ht="21" customHeight="1">
      <c r="A109" s="43">
        <v>283</v>
      </c>
      <c r="B109" s="46" t="s">
        <v>143</v>
      </c>
      <c r="C109" s="46" t="s">
        <v>144</v>
      </c>
      <c r="D109" s="39">
        <v>438</v>
      </c>
      <c r="E109" s="5">
        <v>194</v>
      </c>
      <c r="F109" s="39"/>
      <c r="G109" s="39"/>
      <c r="H109" s="29">
        <f t="shared" si="6"/>
        <v>632</v>
      </c>
    </row>
    <row r="110" spans="1:8" ht="21" customHeight="1">
      <c r="A110" s="43">
        <v>272</v>
      </c>
      <c r="B110" s="52" t="s">
        <v>243</v>
      </c>
      <c r="C110" s="46" t="s">
        <v>145</v>
      </c>
      <c r="D110" s="39">
        <v>420</v>
      </c>
      <c r="E110" s="5">
        <v>200</v>
      </c>
      <c r="F110" s="39"/>
      <c r="G110" s="39"/>
      <c r="H110" s="29">
        <f>SUM(D110:G110)*0.7</f>
        <v>434</v>
      </c>
    </row>
    <row r="111" spans="1:8" ht="21" customHeight="1">
      <c r="A111" s="43">
        <v>288</v>
      </c>
      <c r="B111" s="46" t="s">
        <v>146</v>
      </c>
      <c r="C111" s="46" t="s">
        <v>147</v>
      </c>
      <c r="D111" s="39">
        <v>435</v>
      </c>
      <c r="E111" s="5">
        <v>189</v>
      </c>
      <c r="F111" s="39"/>
      <c r="G111" s="39"/>
      <c r="H111" s="29">
        <f>SUM(D111:G111)</f>
        <v>624</v>
      </c>
    </row>
    <row r="112" spans="1:8" ht="21" customHeight="1">
      <c r="A112" s="43">
        <v>285</v>
      </c>
      <c r="B112" s="89" t="s">
        <v>148</v>
      </c>
      <c r="C112" s="46" t="s">
        <v>149</v>
      </c>
      <c r="D112" s="39">
        <v>444</v>
      </c>
      <c r="E112" s="5">
        <v>187</v>
      </c>
      <c r="F112" s="39"/>
      <c r="G112" s="39"/>
      <c r="H112" s="29">
        <f>SUM(D112:G112)</f>
        <v>631</v>
      </c>
    </row>
    <row r="113" spans="1:8" s="87" customFormat="1" ht="21" customHeight="1">
      <c r="A113" s="43">
        <v>286</v>
      </c>
      <c r="B113" s="88" t="s">
        <v>150</v>
      </c>
      <c r="C113" s="46" t="s">
        <v>151</v>
      </c>
      <c r="D113" s="6">
        <v>426</v>
      </c>
      <c r="E113" s="16">
        <v>188</v>
      </c>
      <c r="F113" s="6"/>
      <c r="G113" s="6"/>
      <c r="H113" s="29">
        <f>SUM(D113:G113)</f>
        <v>614</v>
      </c>
    </row>
    <row r="114" spans="1:8" ht="21" customHeight="1" thickBot="1">
      <c r="A114" s="49">
        <v>67</v>
      </c>
      <c r="B114" s="52" t="s">
        <v>242</v>
      </c>
      <c r="C114" s="46" t="s">
        <v>152</v>
      </c>
      <c r="D114" s="39">
        <v>417</v>
      </c>
      <c r="E114" s="5">
        <v>187</v>
      </c>
      <c r="F114" s="39"/>
      <c r="G114" s="39"/>
      <c r="H114" s="29">
        <f>SUM(D114:G114)*0.7</f>
        <v>422.79999999999995</v>
      </c>
    </row>
    <row r="115" spans="1:8" s="18" customFormat="1" ht="34.5" customHeight="1" thickTop="1">
      <c r="A115" s="17"/>
      <c r="B115" s="17" t="s">
        <v>241</v>
      </c>
      <c r="C115" s="17"/>
      <c r="D115" s="17"/>
      <c r="E115" s="17"/>
      <c r="F115" s="17"/>
      <c r="G115" s="17"/>
      <c r="H115" s="25">
        <f>SUM(H4:H114)</f>
        <v>64803.799999999996</v>
      </c>
    </row>
    <row r="116" spans="1:8" ht="33" customHeight="1">
      <c r="A116" s="120" t="s">
        <v>240</v>
      </c>
      <c r="B116" s="120"/>
      <c r="G116" s="86" t="s">
        <v>239</v>
      </c>
      <c r="H116" s="85" t="s">
        <v>238</v>
      </c>
    </row>
    <row r="117" spans="1:2" ht="60.75" customHeight="1">
      <c r="A117" s="120" t="s">
        <v>237</v>
      </c>
      <c r="B117" s="120"/>
    </row>
  </sheetData>
  <sheetProtection/>
  <mergeCells count="3">
    <mergeCell ref="A1:H1"/>
    <mergeCell ref="A116:B116"/>
    <mergeCell ref="A117:B117"/>
  </mergeCells>
  <printOptions/>
  <pageMargins left="0.7480314960629921" right="0.7480314960629921" top="0.9055118110236221" bottom="0.8661417322834646" header="1.299212598425197" footer="0.5118110236220472"/>
  <pageSetup orientation="portrait" paperSize="9" r:id="rId1"/>
  <headerFooter alignWithMargins="0">
    <oddFooter>&amp;C第&amp;P页（共4页）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6" sqref="E6"/>
    </sheetView>
  </sheetViews>
  <sheetFormatPr defaultColWidth="9.00390625" defaultRowHeight="14.25"/>
  <cols>
    <col min="1" max="1" width="7.375" style="1" customWidth="1"/>
    <col min="2" max="2" width="12.25390625" style="1" customWidth="1"/>
    <col min="3" max="3" width="14.75390625" style="1" customWidth="1"/>
    <col min="4" max="7" width="8.625" style="1" customWidth="1"/>
    <col min="8" max="8" width="11.375" style="27" customWidth="1"/>
    <col min="9" max="16384" width="9.00390625" style="1" customWidth="1"/>
  </cols>
  <sheetData>
    <row r="1" spans="1:8" ht="36.75" customHeight="1">
      <c r="A1" s="119" t="s">
        <v>156</v>
      </c>
      <c r="B1" s="119"/>
      <c r="C1" s="119"/>
      <c r="D1" s="119"/>
      <c r="E1" s="119"/>
      <c r="F1" s="119"/>
      <c r="G1" s="119"/>
      <c r="H1" s="119"/>
    </row>
    <row r="2" spans="1:8" ht="27.75" customHeight="1">
      <c r="A2" s="2" t="s">
        <v>0</v>
      </c>
      <c r="B2" s="2" t="s">
        <v>1</v>
      </c>
      <c r="C2" s="2"/>
      <c r="D2" s="2"/>
      <c r="E2" s="2"/>
      <c r="F2" s="2"/>
      <c r="G2" s="2"/>
      <c r="H2" s="30" t="s">
        <v>233</v>
      </c>
    </row>
    <row r="3" spans="1:8" s="4" customFormat="1" ht="46.5" customHeight="1" thickBo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8" t="s">
        <v>155</v>
      </c>
      <c r="H3" s="24" t="s">
        <v>8</v>
      </c>
    </row>
    <row r="4" spans="1:8" ht="21" customHeight="1" thickTop="1">
      <c r="A4" s="72">
        <v>123</v>
      </c>
      <c r="B4" s="71" t="s">
        <v>55</v>
      </c>
      <c r="C4" s="74" t="s">
        <v>45</v>
      </c>
      <c r="D4" s="5">
        <v>437</v>
      </c>
      <c r="E4" s="5">
        <v>200</v>
      </c>
      <c r="F4" s="39"/>
      <c r="G4" s="39"/>
      <c r="H4" s="29">
        <f>SUM(D4:G4)*0.7</f>
        <v>445.9</v>
      </c>
    </row>
    <row r="5" spans="1:8" ht="21" customHeight="1">
      <c r="A5" s="72">
        <v>148</v>
      </c>
      <c r="B5" s="73" t="s">
        <v>46</v>
      </c>
      <c r="C5" s="74" t="s">
        <v>47</v>
      </c>
      <c r="D5" s="5">
        <v>435</v>
      </c>
      <c r="E5" s="5">
        <v>200</v>
      </c>
      <c r="F5" s="39"/>
      <c r="G5" s="39"/>
      <c r="H5" s="29">
        <f>SUM(D5:G5)</f>
        <v>635</v>
      </c>
    </row>
    <row r="6" spans="1:8" ht="21" customHeight="1">
      <c r="A6" s="72">
        <v>134</v>
      </c>
      <c r="B6" s="73" t="s">
        <v>39</v>
      </c>
      <c r="C6" s="75" t="s">
        <v>48</v>
      </c>
      <c r="D6" s="39">
        <v>446</v>
      </c>
      <c r="E6" s="5">
        <v>200</v>
      </c>
      <c r="F6" s="39"/>
      <c r="G6" s="39"/>
      <c r="H6" s="29">
        <f>SUM(D6:G6)</f>
        <v>646</v>
      </c>
    </row>
    <row r="7" spans="1:8" ht="21" customHeight="1">
      <c r="A7" s="72">
        <v>135</v>
      </c>
      <c r="B7" s="73" t="s">
        <v>35</v>
      </c>
      <c r="C7" s="74" t="s">
        <v>49</v>
      </c>
      <c r="D7" s="39">
        <v>440</v>
      </c>
      <c r="E7" s="5">
        <v>200</v>
      </c>
      <c r="F7" s="39"/>
      <c r="G7" s="39"/>
      <c r="H7" s="29">
        <f>SUM(D7:G7)</f>
        <v>640</v>
      </c>
    </row>
    <row r="8" spans="1:8" ht="21" customHeight="1">
      <c r="A8" s="72">
        <v>139</v>
      </c>
      <c r="B8" s="73" t="s">
        <v>50</v>
      </c>
      <c r="C8" s="74" t="s">
        <v>51</v>
      </c>
      <c r="D8" s="39">
        <v>422</v>
      </c>
      <c r="E8" s="5">
        <v>200</v>
      </c>
      <c r="F8" s="39"/>
      <c r="G8" s="39"/>
      <c r="H8" s="29">
        <f>SUM(D8:G8)</f>
        <v>622</v>
      </c>
    </row>
    <row r="9" spans="1:8" ht="21" customHeight="1">
      <c r="A9" s="72">
        <v>74</v>
      </c>
      <c r="B9" s="71" t="s">
        <v>53</v>
      </c>
      <c r="C9" s="74" t="s">
        <v>54</v>
      </c>
      <c r="D9" s="39">
        <v>501</v>
      </c>
      <c r="E9" s="5">
        <v>229</v>
      </c>
      <c r="F9" s="39"/>
      <c r="G9" s="39"/>
      <c r="H9" s="40">
        <f>SUM(D9:G9)*0.7</f>
        <v>510.99999999999994</v>
      </c>
    </row>
    <row r="10" spans="1:8" ht="21" customHeight="1">
      <c r="A10" s="72">
        <v>127</v>
      </c>
      <c r="B10" s="73" t="s">
        <v>27</v>
      </c>
      <c r="C10" s="74" t="s">
        <v>22</v>
      </c>
      <c r="D10" s="39">
        <v>423</v>
      </c>
      <c r="E10" s="5">
        <v>198</v>
      </c>
      <c r="F10" s="39"/>
      <c r="G10" s="39"/>
      <c r="H10" s="40">
        <f>SUM(D10:G10)</f>
        <v>621</v>
      </c>
    </row>
    <row r="11" spans="1:8" ht="21" customHeight="1">
      <c r="A11" s="72">
        <v>146</v>
      </c>
      <c r="B11" s="73" t="s">
        <v>28</v>
      </c>
      <c r="C11" s="74" t="s">
        <v>23</v>
      </c>
      <c r="D11" s="39">
        <v>419</v>
      </c>
      <c r="E11" s="5">
        <v>200</v>
      </c>
      <c r="F11" s="39"/>
      <c r="G11" s="39"/>
      <c r="H11" s="40">
        <f>SUM(D11:G11)</f>
        <v>619</v>
      </c>
    </row>
    <row r="12" spans="1:8" ht="21" customHeight="1">
      <c r="A12" s="72">
        <v>138</v>
      </c>
      <c r="B12" s="73" t="s">
        <v>29</v>
      </c>
      <c r="C12" s="74" t="s">
        <v>24</v>
      </c>
      <c r="D12" s="39">
        <v>452</v>
      </c>
      <c r="E12" s="5">
        <v>200</v>
      </c>
      <c r="F12" s="39"/>
      <c r="G12" s="39"/>
      <c r="H12" s="40">
        <f>SUM(D12:G12)</f>
        <v>652</v>
      </c>
    </row>
    <row r="13" spans="1:8" ht="21" customHeight="1">
      <c r="A13" s="72">
        <v>17</v>
      </c>
      <c r="B13" s="71" t="s">
        <v>62</v>
      </c>
      <c r="C13" s="74" t="s">
        <v>226</v>
      </c>
      <c r="D13" s="39">
        <v>434</v>
      </c>
      <c r="E13" s="5">
        <v>200</v>
      </c>
      <c r="F13" s="39"/>
      <c r="G13" s="39"/>
      <c r="H13" s="40">
        <f>SUM(D13:G13)*0.7</f>
        <v>443.79999999999995</v>
      </c>
    </row>
    <row r="14" spans="1:8" ht="21" customHeight="1">
      <c r="A14" s="72">
        <v>92</v>
      </c>
      <c r="B14" s="73" t="s">
        <v>33</v>
      </c>
      <c r="C14" s="74" t="s">
        <v>227</v>
      </c>
      <c r="D14" s="39">
        <v>441</v>
      </c>
      <c r="E14" s="5">
        <v>200</v>
      </c>
      <c r="F14" s="39"/>
      <c r="G14" s="39"/>
      <c r="H14" s="40">
        <f aca="true" t="shared" si="0" ref="H14:H24">SUM(D14:G14)</f>
        <v>641</v>
      </c>
    </row>
    <row r="15" spans="1:8" ht="21" customHeight="1">
      <c r="A15" s="72">
        <v>142</v>
      </c>
      <c r="B15" s="73" t="s">
        <v>34</v>
      </c>
      <c r="C15" s="74" t="s">
        <v>228</v>
      </c>
      <c r="D15" s="39">
        <v>438</v>
      </c>
      <c r="E15" s="5">
        <v>200</v>
      </c>
      <c r="F15" s="39"/>
      <c r="G15" s="39"/>
      <c r="H15" s="40">
        <f t="shared" si="0"/>
        <v>638</v>
      </c>
    </row>
    <row r="16" spans="1:8" ht="21" customHeight="1">
      <c r="A16" s="72">
        <v>129</v>
      </c>
      <c r="B16" s="73" t="s">
        <v>37</v>
      </c>
      <c r="C16" s="74" t="s">
        <v>56</v>
      </c>
      <c r="D16" s="39">
        <v>446</v>
      </c>
      <c r="E16" s="5">
        <v>200</v>
      </c>
      <c r="F16" s="39"/>
      <c r="G16" s="39"/>
      <c r="H16" s="40">
        <f t="shared" si="0"/>
        <v>646</v>
      </c>
    </row>
    <row r="17" spans="1:8" s="7" customFormat="1" ht="21" customHeight="1">
      <c r="A17" s="72">
        <v>130</v>
      </c>
      <c r="B17" s="73" t="s">
        <v>36</v>
      </c>
      <c r="C17" s="74" t="s">
        <v>57</v>
      </c>
      <c r="D17" s="6">
        <v>434</v>
      </c>
      <c r="E17" s="5">
        <v>200</v>
      </c>
      <c r="F17" s="6"/>
      <c r="G17" s="6"/>
      <c r="H17" s="40">
        <f t="shared" si="0"/>
        <v>634</v>
      </c>
    </row>
    <row r="18" spans="1:8" s="7" customFormat="1" ht="21" customHeight="1">
      <c r="A18" s="72">
        <v>147</v>
      </c>
      <c r="B18" s="73" t="s">
        <v>32</v>
      </c>
      <c r="C18" s="74" t="s">
        <v>58</v>
      </c>
      <c r="D18" s="6">
        <v>449</v>
      </c>
      <c r="E18" s="5">
        <v>200</v>
      </c>
      <c r="F18" s="6"/>
      <c r="G18" s="6"/>
      <c r="H18" s="40">
        <f t="shared" si="0"/>
        <v>649</v>
      </c>
    </row>
    <row r="19" spans="1:8" s="7" customFormat="1" ht="21" customHeight="1">
      <c r="A19" s="72">
        <v>136</v>
      </c>
      <c r="B19" s="73" t="s">
        <v>38</v>
      </c>
      <c r="C19" s="74" t="s">
        <v>59</v>
      </c>
      <c r="D19" s="39">
        <v>447</v>
      </c>
      <c r="E19" s="39">
        <v>190</v>
      </c>
      <c r="F19" s="6"/>
      <c r="G19" s="6"/>
      <c r="H19" s="40">
        <f t="shared" si="0"/>
        <v>637</v>
      </c>
    </row>
    <row r="20" spans="1:8" ht="21" customHeight="1">
      <c r="A20" s="72">
        <v>150</v>
      </c>
      <c r="B20" s="73" t="s">
        <v>60</v>
      </c>
      <c r="C20" s="74" t="s">
        <v>61</v>
      </c>
      <c r="D20" s="6">
        <v>444</v>
      </c>
      <c r="E20" s="39">
        <v>191</v>
      </c>
      <c r="F20" s="39"/>
      <c r="G20" s="39"/>
      <c r="H20" s="40">
        <f t="shared" si="0"/>
        <v>635</v>
      </c>
    </row>
    <row r="21" spans="1:8" ht="21" customHeight="1">
      <c r="A21" s="72">
        <v>141</v>
      </c>
      <c r="B21" s="73" t="s">
        <v>30</v>
      </c>
      <c r="C21" s="74" t="s">
        <v>229</v>
      </c>
      <c r="D21" s="39">
        <v>444</v>
      </c>
      <c r="E21" s="39">
        <v>184</v>
      </c>
      <c r="F21" s="39"/>
      <c r="G21" s="39"/>
      <c r="H21" s="40">
        <f t="shared" si="0"/>
        <v>628</v>
      </c>
    </row>
    <row r="22" spans="1:8" ht="21" customHeight="1">
      <c r="A22" s="72">
        <v>143</v>
      </c>
      <c r="B22" s="73" t="s">
        <v>52</v>
      </c>
      <c r="C22" s="74" t="s">
        <v>26</v>
      </c>
      <c r="D22" s="39">
        <v>437</v>
      </c>
      <c r="E22" s="39">
        <v>200</v>
      </c>
      <c r="F22" s="39"/>
      <c r="G22" s="39"/>
      <c r="H22" s="40">
        <f t="shared" si="0"/>
        <v>637</v>
      </c>
    </row>
    <row r="23" spans="1:11" s="76" customFormat="1" ht="21" customHeight="1">
      <c r="A23" s="78">
        <v>144</v>
      </c>
      <c r="B23" s="78" t="s">
        <v>31</v>
      </c>
      <c r="C23" s="78" t="s">
        <v>25</v>
      </c>
      <c r="D23" s="20"/>
      <c r="E23" s="20"/>
      <c r="F23" s="20">
        <v>100</v>
      </c>
      <c r="G23" s="20"/>
      <c r="H23" s="40">
        <f t="shared" si="0"/>
        <v>100</v>
      </c>
      <c r="I23" s="77"/>
      <c r="J23" s="77"/>
      <c r="K23" s="77"/>
    </row>
    <row r="24" spans="1:8" s="7" customFormat="1" ht="21" customHeight="1">
      <c r="A24" s="59">
        <v>173</v>
      </c>
      <c r="B24" s="60" t="s">
        <v>208</v>
      </c>
      <c r="C24" s="61" t="s">
        <v>209</v>
      </c>
      <c r="D24" s="6">
        <v>447</v>
      </c>
      <c r="E24" s="19">
        <v>178</v>
      </c>
      <c r="F24" s="6"/>
      <c r="G24" s="6"/>
      <c r="H24" s="40">
        <f t="shared" si="0"/>
        <v>625</v>
      </c>
    </row>
    <row r="25" spans="1:8" ht="21" customHeight="1">
      <c r="A25" s="62">
        <v>157</v>
      </c>
      <c r="B25" s="57" t="s">
        <v>210</v>
      </c>
      <c r="C25" s="61" t="s">
        <v>211</v>
      </c>
      <c r="D25" s="39">
        <v>444</v>
      </c>
      <c r="E25" s="19">
        <v>192</v>
      </c>
      <c r="F25" s="39"/>
      <c r="G25" s="39"/>
      <c r="H25" s="40">
        <f>SUM(D25:G25)*0.7</f>
        <v>445.2</v>
      </c>
    </row>
    <row r="26" spans="1:8" ht="21" customHeight="1">
      <c r="A26" s="62">
        <v>104</v>
      </c>
      <c r="B26" s="60" t="s">
        <v>212</v>
      </c>
      <c r="C26" s="61" t="s">
        <v>213</v>
      </c>
      <c r="D26" s="39">
        <v>428</v>
      </c>
      <c r="E26" s="19">
        <v>197</v>
      </c>
      <c r="F26" s="10"/>
      <c r="G26" s="39"/>
      <c r="H26" s="40">
        <f aca="true" t="shared" si="1" ref="H26:H32">SUM(D26:G26)</f>
        <v>625</v>
      </c>
    </row>
    <row r="27" spans="1:8" ht="21" customHeight="1">
      <c r="A27" s="62">
        <v>167</v>
      </c>
      <c r="B27" s="60" t="s">
        <v>63</v>
      </c>
      <c r="C27" s="63" t="s">
        <v>64</v>
      </c>
      <c r="D27" s="39">
        <v>455</v>
      </c>
      <c r="E27" s="19">
        <v>190</v>
      </c>
      <c r="F27" s="8"/>
      <c r="G27" s="39"/>
      <c r="H27" s="40">
        <f t="shared" si="1"/>
        <v>645</v>
      </c>
    </row>
    <row r="28" spans="1:8" s="12" customFormat="1" ht="21" customHeight="1">
      <c r="A28" s="59">
        <v>169</v>
      </c>
      <c r="B28" s="60" t="s">
        <v>65</v>
      </c>
      <c r="C28" s="63" t="s">
        <v>66</v>
      </c>
      <c r="D28" s="11">
        <v>447</v>
      </c>
      <c r="E28" s="19">
        <v>192</v>
      </c>
      <c r="F28" s="11"/>
      <c r="G28" s="11"/>
      <c r="H28" s="40">
        <f t="shared" si="1"/>
        <v>639</v>
      </c>
    </row>
    <row r="29" spans="1:8" s="80" customFormat="1" ht="21" customHeight="1">
      <c r="A29" s="82">
        <v>295</v>
      </c>
      <c r="B29" s="81" t="s">
        <v>231</v>
      </c>
      <c r="C29" s="63" t="s">
        <v>230</v>
      </c>
      <c r="D29" s="39">
        <v>444</v>
      </c>
      <c r="E29" s="19">
        <v>180</v>
      </c>
      <c r="F29" s="39"/>
      <c r="G29" s="39"/>
      <c r="H29" s="29">
        <f>SUM(D29:G29)</f>
        <v>624</v>
      </c>
    </row>
    <row r="30" spans="1:8" ht="21" customHeight="1">
      <c r="A30" s="62">
        <v>158</v>
      </c>
      <c r="B30" s="60" t="s">
        <v>42</v>
      </c>
      <c r="C30" s="59" t="s">
        <v>43</v>
      </c>
      <c r="D30" s="39">
        <v>459</v>
      </c>
      <c r="E30" s="19">
        <v>197</v>
      </c>
      <c r="F30" s="39"/>
      <c r="G30" s="39"/>
      <c r="H30" s="40">
        <f t="shared" si="1"/>
        <v>656</v>
      </c>
    </row>
    <row r="31" spans="1:8" ht="21" customHeight="1">
      <c r="A31" s="62">
        <v>174</v>
      </c>
      <c r="B31" s="60" t="s">
        <v>40</v>
      </c>
      <c r="C31" s="59" t="s">
        <v>41</v>
      </c>
      <c r="D31" s="39">
        <v>422</v>
      </c>
      <c r="E31" s="9">
        <v>174</v>
      </c>
      <c r="F31" s="39"/>
      <c r="G31" s="39"/>
      <c r="H31" s="40">
        <f t="shared" si="1"/>
        <v>596</v>
      </c>
    </row>
    <row r="32" spans="1:8" ht="21" customHeight="1">
      <c r="A32" s="62">
        <v>168</v>
      </c>
      <c r="B32" s="60" t="s">
        <v>12</v>
      </c>
      <c r="C32" s="59" t="s">
        <v>18</v>
      </c>
      <c r="D32" s="20">
        <v>452</v>
      </c>
      <c r="E32" s="9">
        <v>180</v>
      </c>
      <c r="F32" s="20"/>
      <c r="G32" s="39"/>
      <c r="H32" s="40">
        <f t="shared" si="1"/>
        <v>632</v>
      </c>
    </row>
    <row r="33" spans="1:8" ht="21" customHeight="1">
      <c r="A33" s="59">
        <v>19</v>
      </c>
      <c r="B33" s="57" t="s">
        <v>214</v>
      </c>
      <c r="C33" s="59" t="s">
        <v>19</v>
      </c>
      <c r="D33" s="21">
        <v>453</v>
      </c>
      <c r="E33" s="9">
        <v>186</v>
      </c>
      <c r="F33" s="6"/>
      <c r="G33" s="39"/>
      <c r="H33" s="40">
        <f>SUM(D33:G33)*0.7</f>
        <v>447.29999999999995</v>
      </c>
    </row>
    <row r="34" spans="1:8" ht="21" customHeight="1">
      <c r="A34" s="62">
        <v>170</v>
      </c>
      <c r="B34" s="60" t="s">
        <v>13</v>
      </c>
      <c r="C34" s="59" t="s">
        <v>20</v>
      </c>
      <c r="D34" s="39">
        <v>476</v>
      </c>
      <c r="E34" s="9">
        <v>179</v>
      </c>
      <c r="F34" s="39"/>
      <c r="G34" s="39"/>
      <c r="H34" s="40">
        <f>SUM(D34:G34)</f>
        <v>655</v>
      </c>
    </row>
    <row r="35" spans="1:8" s="7" customFormat="1" ht="21" customHeight="1">
      <c r="A35" s="62">
        <v>172</v>
      </c>
      <c r="B35" s="60" t="s">
        <v>44</v>
      </c>
      <c r="C35" s="59" t="s">
        <v>21</v>
      </c>
      <c r="D35" s="6">
        <v>438</v>
      </c>
      <c r="E35" s="28">
        <v>170</v>
      </c>
      <c r="F35" s="6"/>
      <c r="G35" s="6"/>
      <c r="H35" s="40">
        <f>SUM(D35:G35)</f>
        <v>608</v>
      </c>
    </row>
    <row r="36" spans="1:8" ht="21" customHeight="1">
      <c r="A36" s="62">
        <v>103</v>
      </c>
      <c r="B36" s="60" t="s">
        <v>9</v>
      </c>
      <c r="C36" s="59" t="s">
        <v>10</v>
      </c>
      <c r="D36" s="39">
        <v>450</v>
      </c>
      <c r="E36" s="9">
        <v>182</v>
      </c>
      <c r="F36" s="39"/>
      <c r="G36" s="39"/>
      <c r="H36" s="40">
        <f>SUM(D36:G36)</f>
        <v>632</v>
      </c>
    </row>
    <row r="37" spans="1:8" s="7" customFormat="1" ht="21" customHeight="1">
      <c r="A37" s="62">
        <v>161</v>
      </c>
      <c r="B37" s="60" t="s">
        <v>215</v>
      </c>
      <c r="C37" s="59" t="s">
        <v>11</v>
      </c>
      <c r="D37" s="6">
        <v>431</v>
      </c>
      <c r="E37" s="28">
        <v>183</v>
      </c>
      <c r="F37" s="6"/>
      <c r="G37" s="6"/>
      <c r="H37" s="40">
        <f>SUM(D37:G37)</f>
        <v>614</v>
      </c>
    </row>
    <row r="38" spans="1:8" s="7" customFormat="1" ht="21" customHeight="1">
      <c r="A38" s="34">
        <v>177</v>
      </c>
      <c r="B38" s="35" t="s">
        <v>184</v>
      </c>
      <c r="C38" s="32" t="s">
        <v>175</v>
      </c>
      <c r="D38" s="6">
        <v>455</v>
      </c>
      <c r="E38" s="28">
        <v>196</v>
      </c>
      <c r="F38" s="6"/>
      <c r="G38" s="6"/>
      <c r="H38" s="40">
        <f>SUM(D38:G38)*0.7</f>
        <v>455.7</v>
      </c>
    </row>
    <row r="39" spans="1:8" ht="21" customHeight="1">
      <c r="A39" s="34">
        <v>65</v>
      </c>
      <c r="B39" s="35" t="s">
        <v>183</v>
      </c>
      <c r="C39" s="32" t="s">
        <v>176</v>
      </c>
      <c r="D39" s="39">
        <v>449</v>
      </c>
      <c r="E39" s="9">
        <v>194</v>
      </c>
      <c r="F39" s="39"/>
      <c r="G39" s="39"/>
      <c r="H39" s="40">
        <f>(SUM(D39:G39)+F40+G40)*0.7</f>
        <v>520.1</v>
      </c>
    </row>
    <row r="40" spans="1:8" ht="21" customHeight="1">
      <c r="A40" s="34"/>
      <c r="B40" s="35"/>
      <c r="C40" s="79" t="s">
        <v>185</v>
      </c>
      <c r="D40" s="39"/>
      <c r="E40" s="9"/>
      <c r="F40" s="39">
        <v>100</v>
      </c>
      <c r="G40" s="39"/>
      <c r="H40" s="40"/>
    </row>
    <row r="41" spans="1:8" ht="21" customHeight="1">
      <c r="A41" s="34">
        <v>193</v>
      </c>
      <c r="B41" s="32" t="s">
        <v>154</v>
      </c>
      <c r="C41" s="32" t="s">
        <v>177</v>
      </c>
      <c r="D41" s="20">
        <v>458</v>
      </c>
      <c r="E41" s="9">
        <v>192</v>
      </c>
      <c r="F41" s="20"/>
      <c r="G41" s="39"/>
      <c r="H41" s="40">
        <f>SUM(D41:G41)+F42+G42</f>
        <v>750</v>
      </c>
    </row>
    <row r="42" spans="1:8" ht="21" customHeight="1">
      <c r="A42" s="34"/>
      <c r="B42" s="32"/>
      <c r="C42" s="79" t="s">
        <v>186</v>
      </c>
      <c r="D42" s="20"/>
      <c r="E42" s="9"/>
      <c r="F42" s="20">
        <v>100</v>
      </c>
      <c r="G42" s="39"/>
      <c r="H42" s="40"/>
    </row>
    <row r="43" spans="1:8" ht="21" customHeight="1">
      <c r="A43" s="34">
        <v>296</v>
      </c>
      <c r="B43" s="32" t="s">
        <v>178</v>
      </c>
      <c r="C43" s="32" t="s">
        <v>179</v>
      </c>
      <c r="D43" s="39">
        <v>435</v>
      </c>
      <c r="E43" s="9">
        <v>186</v>
      </c>
      <c r="F43" s="39"/>
      <c r="G43" s="39"/>
      <c r="H43" s="40">
        <f>SUM(D43:G43)</f>
        <v>621</v>
      </c>
    </row>
    <row r="44" spans="1:8" ht="21" customHeight="1">
      <c r="A44" s="34">
        <v>189</v>
      </c>
      <c r="B44" s="32" t="s">
        <v>180</v>
      </c>
      <c r="C44" s="32" t="s">
        <v>181</v>
      </c>
      <c r="D44" s="39">
        <v>446</v>
      </c>
      <c r="E44" s="9">
        <v>194</v>
      </c>
      <c r="F44" s="39"/>
      <c r="G44" s="39"/>
      <c r="H44" s="40">
        <f>SUM(D44:G44)</f>
        <v>640</v>
      </c>
    </row>
    <row r="45" spans="1:8" ht="21" customHeight="1">
      <c r="A45" s="34">
        <v>178</v>
      </c>
      <c r="B45" s="35" t="s">
        <v>88</v>
      </c>
      <c r="C45" s="32" t="s">
        <v>67</v>
      </c>
      <c r="D45" s="39">
        <v>437</v>
      </c>
      <c r="E45" s="9">
        <v>194</v>
      </c>
      <c r="F45" s="39"/>
      <c r="G45" s="39"/>
      <c r="H45" s="40">
        <f>SUM(D45:G45)*0.7</f>
        <v>441.7</v>
      </c>
    </row>
    <row r="46" spans="1:8" ht="21" customHeight="1">
      <c r="A46" s="34">
        <v>188</v>
      </c>
      <c r="B46" s="32" t="s">
        <v>68</v>
      </c>
      <c r="C46" s="32" t="s">
        <v>69</v>
      </c>
      <c r="D46" s="39">
        <v>437</v>
      </c>
      <c r="E46" s="9">
        <v>194</v>
      </c>
      <c r="F46" s="39"/>
      <c r="G46" s="39"/>
      <c r="H46" s="40">
        <f aca="true" t="shared" si="2" ref="H46:H52">SUM(D46:G46)</f>
        <v>631</v>
      </c>
    </row>
    <row r="47" spans="1:8" ht="21" customHeight="1">
      <c r="A47" s="107">
        <v>176</v>
      </c>
      <c r="B47" s="108" t="s">
        <v>234</v>
      </c>
      <c r="C47" s="109" t="s">
        <v>235</v>
      </c>
      <c r="D47" s="39">
        <v>468</v>
      </c>
      <c r="E47" s="9">
        <v>194</v>
      </c>
      <c r="F47" s="39"/>
      <c r="G47" s="39"/>
      <c r="H47" s="40">
        <f>SUM(D47:G47)*0.7</f>
        <v>463.4</v>
      </c>
    </row>
    <row r="48" spans="1:8" ht="21" customHeight="1">
      <c r="A48" s="34">
        <v>96</v>
      </c>
      <c r="B48" s="32" t="s">
        <v>70</v>
      </c>
      <c r="C48" s="33" t="s">
        <v>71</v>
      </c>
      <c r="D48" s="39">
        <v>440</v>
      </c>
      <c r="E48" s="9">
        <v>192</v>
      </c>
      <c r="F48" s="39"/>
      <c r="G48" s="39"/>
      <c r="H48" s="40">
        <f t="shared" si="2"/>
        <v>632</v>
      </c>
    </row>
    <row r="49" spans="1:8" ht="21" customHeight="1">
      <c r="A49" s="34">
        <v>192</v>
      </c>
      <c r="B49" s="32" t="s">
        <v>72</v>
      </c>
      <c r="C49" s="32" t="s">
        <v>73</v>
      </c>
      <c r="D49" s="39">
        <v>458</v>
      </c>
      <c r="E49" s="9">
        <v>188</v>
      </c>
      <c r="F49" s="6"/>
      <c r="G49" s="39"/>
      <c r="H49" s="40">
        <f t="shared" si="2"/>
        <v>646</v>
      </c>
    </row>
    <row r="50" spans="1:8" s="7" customFormat="1" ht="21" customHeight="1">
      <c r="A50" s="34">
        <v>191</v>
      </c>
      <c r="B50" s="32" t="s">
        <v>74</v>
      </c>
      <c r="C50" s="32" t="s">
        <v>75</v>
      </c>
      <c r="D50" s="6">
        <v>438</v>
      </c>
      <c r="E50" s="28">
        <v>188</v>
      </c>
      <c r="F50" s="6"/>
      <c r="G50" s="6"/>
      <c r="H50" s="40">
        <f t="shared" si="2"/>
        <v>626</v>
      </c>
    </row>
    <row r="51" spans="1:8" ht="21" customHeight="1">
      <c r="A51" s="34">
        <v>194</v>
      </c>
      <c r="B51" s="32" t="s">
        <v>76</v>
      </c>
      <c r="C51" s="32" t="s">
        <v>77</v>
      </c>
      <c r="D51" s="20">
        <v>462</v>
      </c>
      <c r="E51" s="9">
        <v>190</v>
      </c>
      <c r="F51" s="20"/>
      <c r="G51" s="39"/>
      <c r="H51" s="40">
        <f t="shared" si="2"/>
        <v>652</v>
      </c>
    </row>
    <row r="52" spans="1:8" ht="21" customHeight="1">
      <c r="A52" s="34">
        <v>190</v>
      </c>
      <c r="B52" s="32" t="s">
        <v>153</v>
      </c>
      <c r="C52" s="32" t="s">
        <v>78</v>
      </c>
      <c r="D52" s="39">
        <v>441</v>
      </c>
      <c r="E52" s="9">
        <v>194</v>
      </c>
      <c r="F52" s="39"/>
      <c r="G52" s="39"/>
      <c r="H52" s="40">
        <f t="shared" si="2"/>
        <v>635</v>
      </c>
    </row>
    <row r="53" spans="1:8" ht="21" customHeight="1">
      <c r="A53" s="34">
        <v>187</v>
      </c>
      <c r="B53" s="32" t="s">
        <v>86</v>
      </c>
      <c r="C53" s="32" t="s">
        <v>79</v>
      </c>
      <c r="D53" s="39">
        <v>455</v>
      </c>
      <c r="E53" s="9">
        <v>194</v>
      </c>
      <c r="F53" s="39"/>
      <c r="G53" s="39"/>
      <c r="H53" s="40">
        <f>SUM(D53:G53)+F54+G54</f>
        <v>749</v>
      </c>
    </row>
    <row r="54" spans="1:8" ht="21" customHeight="1">
      <c r="A54" s="34"/>
      <c r="B54" s="32"/>
      <c r="C54" s="79" t="s">
        <v>187</v>
      </c>
      <c r="D54" s="39"/>
      <c r="E54" s="9"/>
      <c r="F54" s="39">
        <v>100</v>
      </c>
      <c r="G54" s="39"/>
      <c r="H54" s="40"/>
    </row>
    <row r="55" spans="1:8" ht="21" customHeight="1">
      <c r="A55" s="34">
        <v>186</v>
      </c>
      <c r="B55" s="32" t="s">
        <v>82</v>
      </c>
      <c r="C55" s="32" t="s">
        <v>83</v>
      </c>
      <c r="D55" s="39">
        <v>435</v>
      </c>
      <c r="E55" s="9">
        <v>192</v>
      </c>
      <c r="F55" s="39"/>
      <c r="G55" s="39"/>
      <c r="H55" s="40">
        <f aca="true" t="shared" si="3" ref="H55:H61">SUM(D55:G55)</f>
        <v>627</v>
      </c>
    </row>
    <row r="56" spans="1:8" ht="21" customHeight="1">
      <c r="A56" s="34">
        <v>82</v>
      </c>
      <c r="B56" s="32" t="s">
        <v>84</v>
      </c>
      <c r="C56" s="32" t="s">
        <v>85</v>
      </c>
      <c r="D56" s="39">
        <v>434</v>
      </c>
      <c r="E56" s="9">
        <v>194</v>
      </c>
      <c r="F56" s="39"/>
      <c r="G56" s="39"/>
      <c r="H56" s="40">
        <f t="shared" si="3"/>
        <v>628</v>
      </c>
    </row>
    <row r="57" spans="1:8" ht="21" customHeight="1">
      <c r="A57" s="34">
        <v>185</v>
      </c>
      <c r="B57" s="32" t="s">
        <v>80</v>
      </c>
      <c r="C57" s="32" t="s">
        <v>81</v>
      </c>
      <c r="D57" s="39">
        <v>447</v>
      </c>
      <c r="E57" s="36">
        <v>194</v>
      </c>
      <c r="F57" s="39"/>
      <c r="G57" s="39"/>
      <c r="H57" s="40">
        <f t="shared" si="3"/>
        <v>641</v>
      </c>
    </row>
    <row r="58" spans="1:8" ht="21" customHeight="1">
      <c r="A58" s="34">
        <v>115</v>
      </c>
      <c r="B58" s="32" t="s">
        <v>87</v>
      </c>
      <c r="C58" s="32" t="s">
        <v>182</v>
      </c>
      <c r="D58" s="39">
        <v>528</v>
      </c>
      <c r="E58" s="36">
        <v>182</v>
      </c>
      <c r="F58" s="39"/>
      <c r="G58" s="39"/>
      <c r="H58" s="40">
        <f>SUM(D58:G58)*0.7</f>
        <v>496.99999999999994</v>
      </c>
    </row>
    <row r="59" spans="1:8" s="7" customFormat="1" ht="21" customHeight="1">
      <c r="A59" s="22">
        <v>222</v>
      </c>
      <c r="B59" s="64" t="s">
        <v>89</v>
      </c>
      <c r="C59" s="66" t="s">
        <v>90</v>
      </c>
      <c r="D59" s="6">
        <v>440</v>
      </c>
      <c r="E59" s="37">
        <v>200</v>
      </c>
      <c r="F59" s="6"/>
      <c r="G59" s="6"/>
      <c r="H59" s="40">
        <f t="shared" si="3"/>
        <v>640</v>
      </c>
    </row>
    <row r="60" spans="1:8" ht="21" customHeight="1">
      <c r="A60" s="64">
        <v>232</v>
      </c>
      <c r="B60" s="64" t="s">
        <v>91</v>
      </c>
      <c r="C60" s="66" t="s">
        <v>92</v>
      </c>
      <c r="D60" s="39">
        <v>452</v>
      </c>
      <c r="E60" s="36">
        <v>200</v>
      </c>
      <c r="F60" s="39"/>
      <c r="G60" s="39"/>
      <c r="H60" s="40">
        <f t="shared" si="3"/>
        <v>652</v>
      </c>
    </row>
    <row r="61" spans="1:8" ht="21" customHeight="1">
      <c r="A61" s="64">
        <v>233</v>
      </c>
      <c r="B61" s="64" t="s">
        <v>93</v>
      </c>
      <c r="C61" s="66" t="s">
        <v>94</v>
      </c>
      <c r="D61" s="39">
        <v>450</v>
      </c>
      <c r="E61" s="36">
        <v>200</v>
      </c>
      <c r="F61" s="39"/>
      <c r="G61" s="39"/>
      <c r="H61" s="40">
        <f t="shared" si="3"/>
        <v>650</v>
      </c>
    </row>
    <row r="62" spans="1:8" ht="21" customHeight="1">
      <c r="A62" s="64">
        <v>72</v>
      </c>
      <c r="B62" s="68" t="s">
        <v>216</v>
      </c>
      <c r="C62" s="66" t="s">
        <v>95</v>
      </c>
      <c r="D62" s="39">
        <v>428</v>
      </c>
      <c r="E62" s="36">
        <v>200</v>
      </c>
      <c r="F62" s="39"/>
      <c r="G62" s="39"/>
      <c r="H62" s="40">
        <f>SUM(D62:G62)*0.7</f>
        <v>439.59999999999997</v>
      </c>
    </row>
    <row r="63" spans="1:8" ht="21" customHeight="1">
      <c r="A63" s="58">
        <v>244</v>
      </c>
      <c r="B63" s="64" t="s">
        <v>217</v>
      </c>
      <c r="C63" s="66" t="s">
        <v>96</v>
      </c>
      <c r="D63" s="39">
        <v>419</v>
      </c>
      <c r="E63" s="36">
        <v>200</v>
      </c>
      <c r="F63" s="39"/>
      <c r="G63" s="39"/>
      <c r="H63" s="40">
        <f aca="true" t="shared" si="4" ref="H63:H73">SUM(D63:G63)</f>
        <v>619</v>
      </c>
    </row>
    <row r="64" spans="1:8" ht="21" customHeight="1">
      <c r="A64" s="65">
        <v>229</v>
      </c>
      <c r="B64" s="67" t="s">
        <v>97</v>
      </c>
      <c r="C64" s="66" t="s">
        <v>98</v>
      </c>
      <c r="D64" s="39">
        <v>414</v>
      </c>
      <c r="E64" s="36">
        <v>197</v>
      </c>
      <c r="F64" s="39"/>
      <c r="G64" s="39"/>
      <c r="H64" s="40">
        <f t="shared" si="4"/>
        <v>611</v>
      </c>
    </row>
    <row r="65" spans="1:8" ht="21" customHeight="1">
      <c r="A65" s="22">
        <v>239</v>
      </c>
      <c r="B65" s="67" t="s">
        <v>99</v>
      </c>
      <c r="C65" s="66" t="s">
        <v>100</v>
      </c>
      <c r="D65" s="39">
        <v>434</v>
      </c>
      <c r="E65" s="36">
        <v>183</v>
      </c>
      <c r="F65" s="39"/>
      <c r="G65" s="39"/>
      <c r="H65" s="40">
        <f t="shared" si="4"/>
        <v>617</v>
      </c>
    </row>
    <row r="66" spans="1:8" s="7" customFormat="1" ht="21" customHeight="1">
      <c r="A66" s="59">
        <v>224</v>
      </c>
      <c r="B66" s="67" t="s">
        <v>101</v>
      </c>
      <c r="C66" s="66" t="s">
        <v>102</v>
      </c>
      <c r="D66" s="6">
        <v>417</v>
      </c>
      <c r="E66" s="37">
        <v>200</v>
      </c>
      <c r="F66" s="6"/>
      <c r="G66" s="6"/>
      <c r="H66" s="40">
        <f t="shared" si="4"/>
        <v>617</v>
      </c>
    </row>
    <row r="67" spans="1:8" s="7" customFormat="1" ht="21" customHeight="1">
      <c r="A67" s="59">
        <v>231</v>
      </c>
      <c r="B67" s="64" t="s">
        <v>218</v>
      </c>
      <c r="C67" s="66" t="s">
        <v>103</v>
      </c>
      <c r="D67" s="6">
        <v>422</v>
      </c>
      <c r="E67" s="37">
        <v>200</v>
      </c>
      <c r="F67" s="6"/>
      <c r="G67" s="6"/>
      <c r="H67" s="40">
        <f t="shared" si="4"/>
        <v>622</v>
      </c>
    </row>
    <row r="68" spans="1:8" ht="21" customHeight="1">
      <c r="A68" s="59">
        <v>234</v>
      </c>
      <c r="B68" s="64" t="s">
        <v>219</v>
      </c>
      <c r="C68" s="66" t="s">
        <v>104</v>
      </c>
      <c r="D68" s="39">
        <v>422</v>
      </c>
      <c r="E68" s="36">
        <v>152</v>
      </c>
      <c r="F68" s="39"/>
      <c r="G68" s="39"/>
      <c r="H68" s="40">
        <f t="shared" si="4"/>
        <v>574</v>
      </c>
    </row>
    <row r="69" spans="1:8" ht="21" customHeight="1">
      <c r="A69" s="59">
        <v>246</v>
      </c>
      <c r="B69" s="67" t="s">
        <v>105</v>
      </c>
      <c r="C69" s="66" t="s">
        <v>106</v>
      </c>
      <c r="D69" s="39">
        <v>443</v>
      </c>
      <c r="E69" s="13">
        <v>189</v>
      </c>
      <c r="F69" s="39"/>
      <c r="G69" s="39"/>
      <c r="H69" s="29">
        <f t="shared" si="4"/>
        <v>632</v>
      </c>
    </row>
    <row r="70" spans="1:8" ht="21" customHeight="1">
      <c r="A70" s="59">
        <v>223</v>
      </c>
      <c r="B70" s="59" t="s">
        <v>107</v>
      </c>
      <c r="C70" s="66" t="s">
        <v>108</v>
      </c>
      <c r="D70" s="39">
        <v>453</v>
      </c>
      <c r="E70" s="13">
        <v>200</v>
      </c>
      <c r="F70" s="39"/>
      <c r="G70" s="39"/>
      <c r="H70" s="29">
        <f t="shared" si="4"/>
        <v>653</v>
      </c>
    </row>
    <row r="71" spans="1:8" ht="21" customHeight="1">
      <c r="A71" s="59">
        <v>230</v>
      </c>
      <c r="B71" s="59" t="s">
        <v>109</v>
      </c>
      <c r="C71" s="66" t="s">
        <v>110</v>
      </c>
      <c r="D71" s="39">
        <v>416</v>
      </c>
      <c r="E71" s="13">
        <v>197</v>
      </c>
      <c r="F71" s="39"/>
      <c r="G71" s="39"/>
      <c r="H71" s="29">
        <f t="shared" si="4"/>
        <v>613</v>
      </c>
    </row>
    <row r="72" spans="1:8" ht="21" customHeight="1">
      <c r="A72" s="59">
        <v>228</v>
      </c>
      <c r="B72" s="59" t="s">
        <v>111</v>
      </c>
      <c r="C72" s="66" t="s">
        <v>112</v>
      </c>
      <c r="D72" s="39">
        <v>410</v>
      </c>
      <c r="E72" s="13">
        <v>200</v>
      </c>
      <c r="F72" s="39"/>
      <c r="G72" s="39"/>
      <c r="H72" s="29">
        <f t="shared" si="4"/>
        <v>610</v>
      </c>
    </row>
    <row r="73" spans="1:8" ht="21" customHeight="1">
      <c r="A73" s="59">
        <v>251</v>
      </c>
      <c r="B73" s="59" t="s">
        <v>113</v>
      </c>
      <c r="C73" s="66" t="s">
        <v>114</v>
      </c>
      <c r="D73" s="39">
        <v>395</v>
      </c>
      <c r="E73" s="13">
        <v>200</v>
      </c>
      <c r="F73" s="39"/>
      <c r="G73" s="39"/>
      <c r="H73" s="29">
        <f t="shared" si="4"/>
        <v>595</v>
      </c>
    </row>
    <row r="74" spans="1:8" ht="21" customHeight="1">
      <c r="A74" s="59">
        <v>204</v>
      </c>
      <c r="B74" s="53" t="s">
        <v>220</v>
      </c>
      <c r="C74" s="66" t="s">
        <v>115</v>
      </c>
      <c r="D74" s="39">
        <v>474</v>
      </c>
      <c r="E74" s="13">
        <v>193</v>
      </c>
      <c r="F74" s="39"/>
      <c r="G74" s="39"/>
      <c r="H74" s="29">
        <f>SUM(D74:G74)*0.7</f>
        <v>466.9</v>
      </c>
    </row>
    <row r="75" spans="1:8" ht="21" customHeight="1">
      <c r="A75" s="61">
        <v>252</v>
      </c>
      <c r="B75" s="59" t="s">
        <v>116</v>
      </c>
      <c r="C75" s="66" t="s">
        <v>117</v>
      </c>
      <c r="D75" s="39">
        <v>413</v>
      </c>
      <c r="E75" s="13">
        <v>186</v>
      </c>
      <c r="F75" s="39"/>
      <c r="G75" s="39"/>
      <c r="H75" s="29">
        <f aca="true" t="shared" si="5" ref="H75:H85">SUM(D75:G75)</f>
        <v>599</v>
      </c>
    </row>
    <row r="76" spans="1:8" s="7" customFormat="1" ht="21" customHeight="1">
      <c r="A76" s="59">
        <v>242</v>
      </c>
      <c r="B76" s="59" t="s">
        <v>118</v>
      </c>
      <c r="C76" s="66" t="s">
        <v>119</v>
      </c>
      <c r="D76" s="6">
        <v>411</v>
      </c>
      <c r="E76" s="23">
        <v>200</v>
      </c>
      <c r="F76" s="6"/>
      <c r="G76" s="6"/>
      <c r="H76" s="29">
        <f t="shared" si="5"/>
        <v>611</v>
      </c>
    </row>
    <row r="77" spans="1:8" s="7" customFormat="1" ht="21" customHeight="1">
      <c r="A77" s="59">
        <v>235</v>
      </c>
      <c r="B77" s="59" t="s">
        <v>221</v>
      </c>
      <c r="C77" s="66" t="s">
        <v>120</v>
      </c>
      <c r="D77" s="6">
        <v>422</v>
      </c>
      <c r="E77" s="23">
        <v>143</v>
      </c>
      <c r="F77" s="6"/>
      <c r="G77" s="6"/>
      <c r="H77" s="29">
        <f t="shared" si="5"/>
        <v>565</v>
      </c>
    </row>
    <row r="78" spans="1:8" ht="21" customHeight="1">
      <c r="A78" s="59">
        <v>241</v>
      </c>
      <c r="B78" s="59" t="s">
        <v>121</v>
      </c>
      <c r="C78" s="66" t="s">
        <v>122</v>
      </c>
      <c r="D78" s="39">
        <v>429</v>
      </c>
      <c r="E78" s="13">
        <v>200</v>
      </c>
      <c r="F78" s="39"/>
      <c r="G78" s="39"/>
      <c r="H78" s="29">
        <f t="shared" si="5"/>
        <v>629</v>
      </c>
    </row>
    <row r="79" spans="1:8" ht="21" customHeight="1">
      <c r="A79" s="61">
        <v>220</v>
      </c>
      <c r="B79" s="59" t="s">
        <v>123</v>
      </c>
      <c r="C79" s="66" t="s">
        <v>124</v>
      </c>
      <c r="D79" s="39">
        <v>428</v>
      </c>
      <c r="E79" s="13">
        <v>200</v>
      </c>
      <c r="F79" s="39"/>
      <c r="G79" s="39"/>
      <c r="H79" s="29">
        <f t="shared" si="5"/>
        <v>628</v>
      </c>
    </row>
    <row r="80" spans="1:8" ht="21" customHeight="1">
      <c r="A80" s="59">
        <v>247</v>
      </c>
      <c r="B80" s="59" t="s">
        <v>125</v>
      </c>
      <c r="C80" s="69" t="s">
        <v>126</v>
      </c>
      <c r="D80" s="39">
        <v>429</v>
      </c>
      <c r="E80" s="13">
        <v>200</v>
      </c>
      <c r="F80" s="39"/>
      <c r="G80" s="39"/>
      <c r="H80" s="29">
        <f t="shared" si="5"/>
        <v>629</v>
      </c>
    </row>
    <row r="81" spans="1:8" ht="21" customHeight="1">
      <c r="A81" s="59">
        <v>218</v>
      </c>
      <c r="B81" s="59" t="s">
        <v>128</v>
      </c>
      <c r="C81" s="60" t="s">
        <v>222</v>
      </c>
      <c r="D81" s="39">
        <v>419</v>
      </c>
      <c r="E81" s="13">
        <v>197</v>
      </c>
      <c r="F81" s="39"/>
      <c r="G81" s="39"/>
      <c r="H81" s="29">
        <f t="shared" si="5"/>
        <v>616</v>
      </c>
    </row>
    <row r="82" spans="1:8" ht="21" customHeight="1">
      <c r="A82" s="59">
        <v>238</v>
      </c>
      <c r="B82" s="59" t="s">
        <v>223</v>
      </c>
      <c r="C82" s="69" t="s">
        <v>224</v>
      </c>
      <c r="D82" s="39">
        <v>426</v>
      </c>
      <c r="E82" s="13">
        <v>199</v>
      </c>
      <c r="F82" s="14"/>
      <c r="G82" s="39"/>
      <c r="H82" s="29">
        <f t="shared" si="5"/>
        <v>625</v>
      </c>
    </row>
    <row r="83" spans="1:8" ht="21" customHeight="1">
      <c r="A83" s="59">
        <v>221</v>
      </c>
      <c r="B83" s="59" t="s">
        <v>127</v>
      </c>
      <c r="C83" s="70" t="s">
        <v>225</v>
      </c>
      <c r="D83" s="39">
        <v>419</v>
      </c>
      <c r="E83" s="13">
        <v>200</v>
      </c>
      <c r="F83" s="15"/>
      <c r="G83" s="39"/>
      <c r="H83" s="29">
        <f t="shared" si="5"/>
        <v>619</v>
      </c>
    </row>
    <row r="84" spans="1:8" ht="21" customHeight="1">
      <c r="A84" s="110">
        <v>259</v>
      </c>
      <c r="B84" s="110" t="s">
        <v>236</v>
      </c>
      <c r="C84" s="56" t="s">
        <v>203</v>
      </c>
      <c r="D84" s="39">
        <v>434</v>
      </c>
      <c r="E84" s="13">
        <v>179</v>
      </c>
      <c r="F84" s="15"/>
      <c r="G84" s="39"/>
      <c r="H84" s="29">
        <f t="shared" si="5"/>
        <v>613</v>
      </c>
    </row>
    <row r="85" spans="1:8" s="7" customFormat="1" ht="21" customHeight="1">
      <c r="A85" s="54">
        <v>98</v>
      </c>
      <c r="B85" s="55" t="s">
        <v>157</v>
      </c>
      <c r="C85" s="56" t="s">
        <v>172</v>
      </c>
      <c r="D85" s="6">
        <v>444</v>
      </c>
      <c r="E85" s="23">
        <v>177</v>
      </c>
      <c r="F85" s="11"/>
      <c r="G85" s="6"/>
      <c r="H85" s="29">
        <f t="shared" si="5"/>
        <v>621</v>
      </c>
    </row>
    <row r="86" spans="1:8" ht="21" customHeight="1">
      <c r="A86" s="56">
        <v>297</v>
      </c>
      <c r="B86" s="55" t="s">
        <v>158</v>
      </c>
      <c r="C86" s="56" t="s">
        <v>204</v>
      </c>
      <c r="D86" s="39">
        <v>453</v>
      </c>
      <c r="E86" s="13">
        <v>172</v>
      </c>
      <c r="F86" s="15"/>
      <c r="G86" s="39"/>
      <c r="H86" s="29">
        <f aca="true" t="shared" si="6" ref="H86:H96">SUM(D86:G86)</f>
        <v>625</v>
      </c>
    </row>
    <row r="87" spans="1:8" ht="21" customHeight="1">
      <c r="A87" s="56">
        <v>263</v>
      </c>
      <c r="B87" s="55" t="s">
        <v>159</v>
      </c>
      <c r="C87" s="56" t="s">
        <v>205</v>
      </c>
      <c r="D87" s="39">
        <v>407</v>
      </c>
      <c r="E87" s="13">
        <v>185</v>
      </c>
      <c r="F87" s="15"/>
      <c r="G87" s="39"/>
      <c r="H87" s="29">
        <f t="shared" si="6"/>
        <v>592</v>
      </c>
    </row>
    <row r="88" spans="1:8" s="7" customFormat="1" ht="21" customHeight="1">
      <c r="A88" s="56">
        <v>260</v>
      </c>
      <c r="B88" s="56" t="s">
        <v>160</v>
      </c>
      <c r="C88" s="56" t="s">
        <v>206</v>
      </c>
      <c r="D88" s="6">
        <v>473</v>
      </c>
      <c r="E88" s="23">
        <v>186</v>
      </c>
      <c r="F88" s="28"/>
      <c r="G88" s="6"/>
      <c r="H88" s="29">
        <f t="shared" si="6"/>
        <v>659</v>
      </c>
    </row>
    <row r="89" spans="1:8" s="12" customFormat="1" ht="21" customHeight="1">
      <c r="A89" s="56">
        <v>266</v>
      </c>
      <c r="B89" s="56" t="s">
        <v>161</v>
      </c>
      <c r="C89" s="56" t="s">
        <v>207</v>
      </c>
      <c r="D89" s="11">
        <v>429</v>
      </c>
      <c r="E89" s="13">
        <v>172</v>
      </c>
      <c r="F89" s="15"/>
      <c r="G89" s="11"/>
      <c r="H89" s="29">
        <f t="shared" si="6"/>
        <v>601</v>
      </c>
    </row>
    <row r="90" spans="1:8" s="12" customFormat="1" ht="21" customHeight="1">
      <c r="A90" s="56">
        <v>264</v>
      </c>
      <c r="B90" s="56" t="s">
        <v>162</v>
      </c>
      <c r="C90" s="56" t="s">
        <v>163</v>
      </c>
      <c r="D90" s="11">
        <v>479</v>
      </c>
      <c r="E90" s="13">
        <v>183</v>
      </c>
      <c r="F90" s="11"/>
      <c r="G90" s="11"/>
      <c r="H90" s="29">
        <f t="shared" si="6"/>
        <v>662</v>
      </c>
    </row>
    <row r="91" spans="1:8" s="7" customFormat="1" ht="21" customHeight="1">
      <c r="A91" s="56">
        <v>265</v>
      </c>
      <c r="B91" s="56" t="s">
        <v>164</v>
      </c>
      <c r="C91" s="56" t="s">
        <v>165</v>
      </c>
      <c r="D91" s="6">
        <v>453</v>
      </c>
      <c r="E91" s="23">
        <v>181</v>
      </c>
      <c r="F91" s="11"/>
      <c r="G91" s="6"/>
      <c r="H91" s="29">
        <f t="shared" si="6"/>
        <v>634</v>
      </c>
    </row>
    <row r="92" spans="1:8" ht="21" customHeight="1">
      <c r="A92" s="56">
        <v>261</v>
      </c>
      <c r="B92" s="56" t="s">
        <v>166</v>
      </c>
      <c r="C92" s="56" t="s">
        <v>167</v>
      </c>
      <c r="D92" s="39">
        <v>447</v>
      </c>
      <c r="E92" s="13">
        <v>183</v>
      </c>
      <c r="F92" s="11"/>
      <c r="G92" s="39"/>
      <c r="H92" s="29">
        <f t="shared" si="6"/>
        <v>630</v>
      </c>
    </row>
    <row r="93" spans="1:8" ht="21" customHeight="1">
      <c r="A93" s="56">
        <v>114</v>
      </c>
      <c r="B93" s="56" t="s">
        <v>168</v>
      </c>
      <c r="C93" s="56" t="s">
        <v>169</v>
      </c>
      <c r="D93" s="39">
        <v>458</v>
      </c>
      <c r="E93" s="13">
        <v>168</v>
      </c>
      <c r="F93" s="11"/>
      <c r="G93" s="39"/>
      <c r="H93" s="29">
        <f t="shared" si="6"/>
        <v>626</v>
      </c>
    </row>
    <row r="94" spans="1:8" s="7" customFormat="1" ht="21" customHeight="1">
      <c r="A94" s="56">
        <v>267</v>
      </c>
      <c r="B94" s="56" t="s">
        <v>170</v>
      </c>
      <c r="C94" s="56" t="s">
        <v>171</v>
      </c>
      <c r="D94" s="6">
        <v>441</v>
      </c>
      <c r="E94" s="23">
        <v>161</v>
      </c>
      <c r="F94" s="11"/>
      <c r="G94" s="6"/>
      <c r="H94" s="29">
        <f t="shared" si="6"/>
        <v>602</v>
      </c>
    </row>
    <row r="95" spans="1:8" s="7" customFormat="1" ht="21" customHeight="1">
      <c r="A95" s="56">
        <v>262</v>
      </c>
      <c r="B95" s="56" t="s">
        <v>173</v>
      </c>
      <c r="C95" s="56" t="s">
        <v>174</v>
      </c>
      <c r="D95" s="6">
        <v>419</v>
      </c>
      <c r="E95" s="23">
        <v>180</v>
      </c>
      <c r="F95" s="6"/>
      <c r="G95" s="6"/>
      <c r="H95" s="29">
        <f t="shared" si="6"/>
        <v>599</v>
      </c>
    </row>
    <row r="96" spans="1:8" ht="21" customHeight="1">
      <c r="A96" s="41">
        <v>287</v>
      </c>
      <c r="B96" s="42" t="s">
        <v>188</v>
      </c>
      <c r="C96" s="42" t="s">
        <v>189</v>
      </c>
      <c r="D96" s="39">
        <v>444</v>
      </c>
      <c r="E96" s="13">
        <v>200</v>
      </c>
      <c r="F96" s="39"/>
      <c r="G96" s="39"/>
      <c r="H96" s="29">
        <f t="shared" si="6"/>
        <v>644</v>
      </c>
    </row>
    <row r="97" spans="1:8" ht="21" customHeight="1">
      <c r="A97" s="41">
        <v>271</v>
      </c>
      <c r="B97" s="51" t="s">
        <v>190</v>
      </c>
      <c r="C97" s="42" t="s">
        <v>191</v>
      </c>
      <c r="D97" s="39">
        <v>440</v>
      </c>
      <c r="E97" s="13">
        <v>197</v>
      </c>
      <c r="F97" s="39"/>
      <c r="G97" s="39"/>
      <c r="H97" s="29">
        <f>SUM(D97:G97)*0.7</f>
        <v>445.9</v>
      </c>
    </row>
    <row r="98" spans="1:8" ht="21" customHeight="1">
      <c r="A98" s="41">
        <v>33</v>
      </c>
      <c r="B98" s="51" t="s">
        <v>192</v>
      </c>
      <c r="C98" s="42" t="s">
        <v>193</v>
      </c>
      <c r="D98" s="39">
        <v>428</v>
      </c>
      <c r="E98" s="39">
        <v>192</v>
      </c>
      <c r="F98" s="39"/>
      <c r="G98" s="39"/>
      <c r="H98" s="29">
        <f>SUM(D98:G98)*0.7</f>
        <v>434</v>
      </c>
    </row>
    <row r="99" spans="1:8" ht="21" customHeight="1">
      <c r="A99" s="41">
        <v>54</v>
      </c>
      <c r="B99" s="83" t="s">
        <v>232</v>
      </c>
      <c r="C99" s="42" t="s">
        <v>194</v>
      </c>
      <c r="D99" s="39">
        <v>429</v>
      </c>
      <c r="E99" s="39">
        <v>196</v>
      </c>
      <c r="F99" s="39"/>
      <c r="G99" s="39"/>
      <c r="H99" s="29">
        <f>SUM(D99:G99)*0.7</f>
        <v>437.5</v>
      </c>
    </row>
    <row r="100" spans="1:8" ht="21" customHeight="1">
      <c r="A100" s="43">
        <v>274</v>
      </c>
      <c r="B100" s="44" t="s">
        <v>195</v>
      </c>
      <c r="C100" s="45" t="s">
        <v>129</v>
      </c>
      <c r="D100" s="39">
        <v>416</v>
      </c>
      <c r="E100" s="39">
        <v>200</v>
      </c>
      <c r="F100" s="39"/>
      <c r="G100" s="39"/>
      <c r="H100" s="29">
        <f aca="true" t="shared" si="7" ref="H100:H110">SUM(D100:G100)</f>
        <v>616</v>
      </c>
    </row>
    <row r="101" spans="1:8" ht="21" customHeight="1">
      <c r="A101" s="43">
        <v>279</v>
      </c>
      <c r="B101" s="44" t="s">
        <v>196</v>
      </c>
      <c r="C101" s="45" t="s">
        <v>130</v>
      </c>
      <c r="D101" s="5">
        <v>449</v>
      </c>
      <c r="E101" s="5">
        <v>191</v>
      </c>
      <c r="F101" s="5"/>
      <c r="G101" s="5"/>
      <c r="H101" s="29">
        <f t="shared" si="7"/>
        <v>640</v>
      </c>
    </row>
    <row r="102" spans="1:8" ht="21" customHeight="1">
      <c r="A102" s="43">
        <v>282</v>
      </c>
      <c r="B102" s="44" t="s">
        <v>197</v>
      </c>
      <c r="C102" s="45" t="s">
        <v>131</v>
      </c>
      <c r="D102" s="5">
        <v>459</v>
      </c>
      <c r="E102" s="5">
        <v>184</v>
      </c>
      <c r="F102" s="5"/>
      <c r="G102" s="5"/>
      <c r="H102" s="29">
        <f t="shared" si="7"/>
        <v>643</v>
      </c>
    </row>
    <row r="103" spans="1:8" ht="21" customHeight="1">
      <c r="A103" s="43">
        <v>276</v>
      </c>
      <c r="B103" s="44" t="s">
        <v>198</v>
      </c>
      <c r="C103" s="45" t="s">
        <v>132</v>
      </c>
      <c r="D103" s="5">
        <v>434</v>
      </c>
      <c r="E103" s="5">
        <v>198</v>
      </c>
      <c r="F103" s="5"/>
      <c r="G103" s="5"/>
      <c r="H103" s="29">
        <f t="shared" si="7"/>
        <v>632</v>
      </c>
    </row>
    <row r="104" spans="1:8" ht="21" customHeight="1">
      <c r="A104" s="43">
        <v>280</v>
      </c>
      <c r="B104" s="44" t="s">
        <v>199</v>
      </c>
      <c r="C104" s="45" t="s">
        <v>133</v>
      </c>
      <c r="D104" s="5">
        <v>441</v>
      </c>
      <c r="E104" s="5">
        <v>192</v>
      </c>
      <c r="F104" s="5"/>
      <c r="G104" s="5"/>
      <c r="H104" s="29">
        <f t="shared" si="7"/>
        <v>633</v>
      </c>
    </row>
    <row r="105" spans="1:8" ht="21" customHeight="1">
      <c r="A105" s="43">
        <v>277</v>
      </c>
      <c r="B105" s="31" t="s">
        <v>134</v>
      </c>
      <c r="C105" s="31" t="s">
        <v>200</v>
      </c>
      <c r="D105" s="39">
        <v>419</v>
      </c>
      <c r="E105" s="5">
        <v>199</v>
      </c>
      <c r="F105" s="39"/>
      <c r="G105" s="39"/>
      <c r="H105" s="29">
        <f t="shared" si="7"/>
        <v>618</v>
      </c>
    </row>
    <row r="106" spans="1:8" ht="21" customHeight="1">
      <c r="A106" s="43">
        <v>284</v>
      </c>
      <c r="B106" s="47" t="s">
        <v>135</v>
      </c>
      <c r="C106" s="46" t="s">
        <v>136</v>
      </c>
      <c r="D106" s="39">
        <v>443</v>
      </c>
      <c r="E106" s="5">
        <v>191</v>
      </c>
      <c r="F106" s="39"/>
      <c r="G106" s="39"/>
      <c r="H106" s="29">
        <f t="shared" si="7"/>
        <v>634</v>
      </c>
    </row>
    <row r="107" spans="1:8" s="7" customFormat="1" ht="21" customHeight="1">
      <c r="A107" s="43">
        <v>275</v>
      </c>
      <c r="B107" s="47" t="s">
        <v>137</v>
      </c>
      <c r="C107" s="46" t="s">
        <v>138</v>
      </c>
      <c r="D107" s="6">
        <v>438</v>
      </c>
      <c r="E107" s="16">
        <v>192</v>
      </c>
      <c r="F107" s="6"/>
      <c r="G107" s="6"/>
      <c r="H107" s="29">
        <f t="shared" si="7"/>
        <v>630</v>
      </c>
    </row>
    <row r="108" spans="1:8" ht="21" customHeight="1">
      <c r="A108" s="43">
        <v>278</v>
      </c>
      <c r="B108" s="47" t="s">
        <v>139</v>
      </c>
      <c r="C108" s="46" t="s">
        <v>140</v>
      </c>
      <c r="D108" s="39">
        <v>441</v>
      </c>
      <c r="E108" s="5">
        <v>193</v>
      </c>
      <c r="F108" s="39"/>
      <c r="G108" s="39"/>
      <c r="H108" s="29">
        <f t="shared" si="7"/>
        <v>634</v>
      </c>
    </row>
    <row r="109" spans="1:8" ht="21" customHeight="1">
      <c r="A109" s="43">
        <v>281</v>
      </c>
      <c r="B109" s="46" t="s">
        <v>141</v>
      </c>
      <c r="C109" s="46" t="s">
        <v>142</v>
      </c>
      <c r="D109" s="39">
        <v>429</v>
      </c>
      <c r="E109" s="5">
        <v>200</v>
      </c>
      <c r="F109" s="39"/>
      <c r="G109" s="39"/>
      <c r="H109" s="29">
        <f t="shared" si="7"/>
        <v>629</v>
      </c>
    </row>
    <row r="110" spans="1:8" ht="21" customHeight="1">
      <c r="A110" s="43">
        <v>283</v>
      </c>
      <c r="B110" s="46" t="s">
        <v>143</v>
      </c>
      <c r="C110" s="46" t="s">
        <v>144</v>
      </c>
      <c r="D110" s="39">
        <v>438</v>
      </c>
      <c r="E110" s="5">
        <v>200</v>
      </c>
      <c r="F110" s="39"/>
      <c r="G110" s="39"/>
      <c r="H110" s="29">
        <f t="shared" si="7"/>
        <v>638</v>
      </c>
    </row>
    <row r="111" spans="1:8" ht="21" customHeight="1">
      <c r="A111" s="43">
        <v>272</v>
      </c>
      <c r="B111" s="52" t="s">
        <v>201</v>
      </c>
      <c r="C111" s="46" t="s">
        <v>145</v>
      </c>
      <c r="D111" s="39">
        <v>420</v>
      </c>
      <c r="E111" s="5">
        <v>195</v>
      </c>
      <c r="F111" s="39"/>
      <c r="G111" s="39"/>
      <c r="H111" s="29">
        <f>SUM(D111:G111)*0.7</f>
        <v>430.5</v>
      </c>
    </row>
    <row r="112" spans="1:8" ht="21" customHeight="1">
      <c r="A112" s="43">
        <v>288</v>
      </c>
      <c r="B112" s="46" t="s">
        <v>146</v>
      </c>
      <c r="C112" s="46" t="s">
        <v>147</v>
      </c>
      <c r="D112" s="39">
        <v>435</v>
      </c>
      <c r="E112" s="5">
        <v>188</v>
      </c>
      <c r="F112" s="39"/>
      <c r="G112" s="39"/>
      <c r="H112" s="29">
        <f>SUM(D112:G112)</f>
        <v>623</v>
      </c>
    </row>
    <row r="113" spans="1:8" ht="21" customHeight="1">
      <c r="A113" s="43">
        <v>285</v>
      </c>
      <c r="B113" s="48" t="s">
        <v>148</v>
      </c>
      <c r="C113" s="46" t="s">
        <v>149</v>
      </c>
      <c r="D113" s="39">
        <v>444</v>
      </c>
      <c r="E113" s="5">
        <v>177</v>
      </c>
      <c r="F113" s="39"/>
      <c r="G113" s="39"/>
      <c r="H113" s="29">
        <f>SUM(D113:G113)</f>
        <v>621</v>
      </c>
    </row>
    <row r="114" spans="1:8" s="7" customFormat="1" ht="21" customHeight="1">
      <c r="A114" s="43">
        <v>286</v>
      </c>
      <c r="B114" s="50" t="s">
        <v>150</v>
      </c>
      <c r="C114" s="46" t="s">
        <v>151</v>
      </c>
      <c r="D114" s="6">
        <v>426</v>
      </c>
      <c r="E114" s="16">
        <v>181</v>
      </c>
      <c r="F114" s="6"/>
      <c r="G114" s="6"/>
      <c r="H114" s="29">
        <f>SUM(D114:G114)</f>
        <v>607</v>
      </c>
    </row>
    <row r="115" spans="1:8" ht="21" customHeight="1" thickBot="1">
      <c r="A115" s="49">
        <v>67</v>
      </c>
      <c r="B115" s="52" t="s">
        <v>202</v>
      </c>
      <c r="C115" s="46" t="s">
        <v>152</v>
      </c>
      <c r="D115" s="39">
        <v>417</v>
      </c>
      <c r="E115" s="5">
        <v>169</v>
      </c>
      <c r="F115" s="39"/>
      <c r="G115" s="39"/>
      <c r="H115" s="29">
        <f>SUM(D115:G115)*0.7</f>
        <v>410.2</v>
      </c>
    </row>
    <row r="116" spans="1:8" s="18" customFormat="1" ht="25.5" customHeight="1" thickTop="1">
      <c r="A116" s="17"/>
      <c r="B116" s="17" t="s">
        <v>8</v>
      </c>
      <c r="C116" s="17"/>
      <c r="D116" s="17"/>
      <c r="E116" s="17"/>
      <c r="F116" s="17"/>
      <c r="G116" s="17"/>
      <c r="H116" s="25">
        <f>SUM(H4:H115)</f>
        <v>65176.700000000004</v>
      </c>
    </row>
    <row r="117" spans="1:8" ht="33" customHeight="1">
      <c r="A117" s="121" t="s">
        <v>14</v>
      </c>
      <c r="B117" s="121"/>
      <c r="G117" s="2" t="s">
        <v>15</v>
      </c>
      <c r="H117" s="26" t="s">
        <v>16</v>
      </c>
    </row>
    <row r="118" spans="1:2" ht="50.25" customHeight="1">
      <c r="A118" s="121" t="s">
        <v>17</v>
      </c>
      <c r="B118" s="121"/>
    </row>
  </sheetData>
  <sheetProtection/>
  <mergeCells count="3">
    <mergeCell ref="A1:H1"/>
    <mergeCell ref="A117:B117"/>
    <mergeCell ref="A118:B118"/>
  </mergeCells>
  <printOptions/>
  <pageMargins left="0.7480314960629921" right="0.7480314960629921" top="0.9055118110236221" bottom="0.8661417322834646" header="1.299212598425197" footer="0.5118110236220472"/>
  <pageSetup orientation="portrait" paperSize="9" r:id="rId1"/>
  <headerFooter alignWithMargins="0">
    <oddFooter>&amp;C第&amp;P页（共4页）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8"/>
  <sheetViews>
    <sheetView zoomScalePageLayoutView="0" workbookViewId="0" topLeftCell="A1">
      <pane ySplit="1" topLeftCell="A41" activePane="bottomLeft" state="frozen"/>
      <selection pane="topLeft" activeCell="A1" sqref="A1"/>
      <selection pane="bottomLeft" activeCell="E56" sqref="E56"/>
    </sheetView>
  </sheetViews>
  <sheetFormatPr defaultColWidth="9.00390625" defaultRowHeight="14.25"/>
  <cols>
    <col min="1" max="1" width="7.375" style="1" customWidth="1"/>
    <col min="2" max="2" width="12.25390625" style="1" customWidth="1"/>
    <col min="3" max="3" width="14.75390625" style="1" customWidth="1"/>
    <col min="4" max="7" width="8.625" style="1" customWidth="1"/>
    <col min="8" max="8" width="11.375" style="27" customWidth="1"/>
    <col min="9" max="16384" width="9.00390625" style="1" customWidth="1"/>
  </cols>
  <sheetData>
    <row r="1" spans="1:8" ht="36.75" customHeight="1">
      <c r="A1" s="119" t="s">
        <v>156</v>
      </c>
      <c r="B1" s="119"/>
      <c r="C1" s="119"/>
      <c r="D1" s="119"/>
      <c r="E1" s="119"/>
      <c r="F1" s="119"/>
      <c r="G1" s="119"/>
      <c r="H1" s="119"/>
    </row>
    <row r="2" spans="1:8" ht="27.75" customHeight="1">
      <c r="A2" s="2" t="s">
        <v>0</v>
      </c>
      <c r="B2" s="2" t="s">
        <v>1</v>
      </c>
      <c r="C2" s="2"/>
      <c r="D2" s="2"/>
      <c r="E2" s="2"/>
      <c r="F2" s="2"/>
      <c r="G2" s="2"/>
      <c r="H2" s="111" t="s">
        <v>309</v>
      </c>
    </row>
    <row r="3" spans="1:8" s="4" customFormat="1" ht="46.5" customHeight="1" thickBo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8" t="s">
        <v>155</v>
      </c>
      <c r="H3" s="24" t="s">
        <v>8</v>
      </c>
    </row>
    <row r="4" spans="1:8" ht="21" customHeight="1" thickTop="1">
      <c r="A4" s="72">
        <v>123</v>
      </c>
      <c r="B4" s="71" t="s">
        <v>55</v>
      </c>
      <c r="C4" s="74" t="s">
        <v>45</v>
      </c>
      <c r="D4" s="5">
        <v>437</v>
      </c>
      <c r="E4" s="5">
        <v>200</v>
      </c>
      <c r="F4" s="39"/>
      <c r="G4" s="39"/>
      <c r="H4" s="29">
        <f>SUM(D4:G4)*0.7</f>
        <v>445.9</v>
      </c>
    </row>
    <row r="5" spans="1:8" ht="21" customHeight="1">
      <c r="A5" s="72">
        <v>148</v>
      </c>
      <c r="B5" s="73" t="s">
        <v>46</v>
      </c>
      <c r="C5" s="74" t="s">
        <v>47</v>
      </c>
      <c r="D5" s="5">
        <v>435</v>
      </c>
      <c r="E5" s="5">
        <v>200</v>
      </c>
      <c r="F5" s="39"/>
      <c r="G5" s="39"/>
      <c r="H5" s="29">
        <f>SUM(D5:G5)</f>
        <v>635</v>
      </c>
    </row>
    <row r="6" spans="1:8" ht="21" customHeight="1">
      <c r="A6" s="72">
        <v>134</v>
      </c>
      <c r="B6" s="73" t="s">
        <v>39</v>
      </c>
      <c r="C6" s="75" t="s">
        <v>48</v>
      </c>
      <c r="D6" s="39">
        <v>446</v>
      </c>
      <c r="E6" s="5">
        <v>200</v>
      </c>
      <c r="F6" s="39"/>
      <c r="G6" s="39"/>
      <c r="H6" s="29">
        <f>SUM(D6:G6)</f>
        <v>646</v>
      </c>
    </row>
    <row r="7" spans="1:8" ht="21" customHeight="1">
      <c r="A7" s="72">
        <v>135</v>
      </c>
      <c r="B7" s="73" t="s">
        <v>35</v>
      </c>
      <c r="C7" s="74" t="s">
        <v>49</v>
      </c>
      <c r="D7" s="39">
        <v>440</v>
      </c>
      <c r="E7" s="5">
        <v>200</v>
      </c>
      <c r="F7" s="39"/>
      <c r="G7" s="39"/>
      <c r="H7" s="29">
        <f>SUM(D7:G7)</f>
        <v>640</v>
      </c>
    </row>
    <row r="8" spans="1:8" ht="21" customHeight="1">
      <c r="A8" s="72">
        <v>139</v>
      </c>
      <c r="B8" s="73" t="s">
        <v>50</v>
      </c>
      <c r="C8" s="74" t="s">
        <v>51</v>
      </c>
      <c r="D8" s="39">
        <v>422</v>
      </c>
      <c r="E8" s="5">
        <v>199</v>
      </c>
      <c r="F8" s="39"/>
      <c r="G8" s="39"/>
      <c r="H8" s="29">
        <f>SUM(D8:G8)</f>
        <v>621</v>
      </c>
    </row>
    <row r="9" spans="1:8" ht="21" customHeight="1">
      <c r="A9" s="72">
        <v>74</v>
      </c>
      <c r="B9" s="71" t="s">
        <v>53</v>
      </c>
      <c r="C9" s="74" t="s">
        <v>54</v>
      </c>
      <c r="D9" s="39">
        <v>501</v>
      </c>
      <c r="E9" s="5">
        <v>186</v>
      </c>
      <c r="F9" s="39"/>
      <c r="G9" s="39"/>
      <c r="H9" s="40">
        <f>SUM(D9:G9)*0.7</f>
        <v>480.9</v>
      </c>
    </row>
    <row r="10" spans="1:8" ht="21" customHeight="1">
      <c r="A10" s="72">
        <v>127</v>
      </c>
      <c r="B10" s="73" t="s">
        <v>27</v>
      </c>
      <c r="C10" s="74" t="s">
        <v>22</v>
      </c>
      <c r="D10" s="39">
        <v>423</v>
      </c>
      <c r="E10" s="5">
        <v>200</v>
      </c>
      <c r="F10" s="39"/>
      <c r="G10" s="39"/>
      <c r="H10" s="40">
        <f>SUM(D10:G10)</f>
        <v>623</v>
      </c>
    </row>
    <row r="11" spans="1:8" ht="21" customHeight="1">
      <c r="A11" s="72">
        <v>146</v>
      </c>
      <c r="B11" s="73" t="s">
        <v>28</v>
      </c>
      <c r="C11" s="74" t="s">
        <v>23</v>
      </c>
      <c r="D11" s="39">
        <v>419</v>
      </c>
      <c r="E11" s="5">
        <v>200</v>
      </c>
      <c r="F11" s="39"/>
      <c r="G11" s="39"/>
      <c r="H11" s="40">
        <f>SUM(D11:G11)</f>
        <v>619</v>
      </c>
    </row>
    <row r="12" spans="1:8" ht="21" customHeight="1">
      <c r="A12" s="72">
        <v>138</v>
      </c>
      <c r="B12" s="73" t="s">
        <v>29</v>
      </c>
      <c r="C12" s="74" t="s">
        <v>24</v>
      </c>
      <c r="D12" s="39">
        <v>452</v>
      </c>
      <c r="E12" s="5">
        <v>200</v>
      </c>
      <c r="F12" s="39"/>
      <c r="G12" s="39"/>
      <c r="H12" s="40">
        <f>SUM(D12:G12)</f>
        <v>652</v>
      </c>
    </row>
    <row r="13" spans="1:8" ht="21" customHeight="1">
      <c r="A13" s="72">
        <v>121</v>
      </c>
      <c r="B13" s="112" t="s">
        <v>310</v>
      </c>
      <c r="C13" s="74" t="s">
        <v>311</v>
      </c>
      <c r="D13" s="39">
        <v>447</v>
      </c>
      <c r="E13" s="5">
        <v>200</v>
      </c>
      <c r="F13" s="39"/>
      <c r="G13" s="39"/>
      <c r="H13" s="40">
        <f>SUM(D13:G13)*0.7</f>
        <v>452.9</v>
      </c>
    </row>
    <row r="14" spans="1:8" ht="21" customHeight="1">
      <c r="A14" s="72">
        <v>17</v>
      </c>
      <c r="B14" s="71" t="s">
        <v>62</v>
      </c>
      <c r="C14" s="74" t="s">
        <v>226</v>
      </c>
      <c r="D14" s="39">
        <v>434</v>
      </c>
      <c r="E14" s="5">
        <v>200</v>
      </c>
      <c r="F14" s="39"/>
      <c r="G14" s="39"/>
      <c r="H14" s="40">
        <f>SUM(D14:G14)*0.7</f>
        <v>443.79999999999995</v>
      </c>
    </row>
    <row r="15" spans="1:8" ht="21" customHeight="1">
      <c r="A15" s="72">
        <v>92</v>
      </c>
      <c r="B15" s="73" t="s">
        <v>33</v>
      </c>
      <c r="C15" s="74" t="s">
        <v>227</v>
      </c>
      <c r="D15" s="39">
        <v>441</v>
      </c>
      <c r="E15" s="5">
        <v>200</v>
      </c>
      <c r="F15" s="39"/>
      <c r="G15" s="39"/>
      <c r="H15" s="40">
        <f aca="true" t="shared" si="0" ref="H15:H25">SUM(D15:G15)</f>
        <v>641</v>
      </c>
    </row>
    <row r="16" spans="1:8" ht="21" customHeight="1">
      <c r="A16" s="72">
        <v>142</v>
      </c>
      <c r="B16" s="73" t="s">
        <v>34</v>
      </c>
      <c r="C16" s="74" t="s">
        <v>228</v>
      </c>
      <c r="D16" s="39">
        <v>438</v>
      </c>
      <c r="E16" s="5">
        <v>200</v>
      </c>
      <c r="F16" s="39"/>
      <c r="G16" s="39"/>
      <c r="H16" s="40">
        <f t="shared" si="0"/>
        <v>638</v>
      </c>
    </row>
    <row r="17" spans="1:8" ht="21" customHeight="1">
      <c r="A17" s="72">
        <v>129</v>
      </c>
      <c r="B17" s="73" t="s">
        <v>37</v>
      </c>
      <c r="C17" s="74" t="s">
        <v>56</v>
      </c>
      <c r="D17" s="39">
        <v>446</v>
      </c>
      <c r="E17" s="5">
        <v>200</v>
      </c>
      <c r="F17" s="39"/>
      <c r="G17" s="39"/>
      <c r="H17" s="40">
        <f t="shared" si="0"/>
        <v>646</v>
      </c>
    </row>
    <row r="18" spans="1:8" s="7" customFormat="1" ht="21" customHeight="1">
      <c r="A18" s="72">
        <v>130</v>
      </c>
      <c r="B18" s="73" t="s">
        <v>36</v>
      </c>
      <c r="C18" s="74" t="s">
        <v>57</v>
      </c>
      <c r="D18" s="6">
        <v>434</v>
      </c>
      <c r="E18" s="5">
        <v>200</v>
      </c>
      <c r="F18" s="6"/>
      <c r="G18" s="6"/>
      <c r="H18" s="40">
        <f t="shared" si="0"/>
        <v>634</v>
      </c>
    </row>
    <row r="19" spans="1:8" s="7" customFormat="1" ht="21" customHeight="1">
      <c r="A19" s="72">
        <v>147</v>
      </c>
      <c r="B19" s="73" t="s">
        <v>32</v>
      </c>
      <c r="C19" s="74" t="s">
        <v>58</v>
      </c>
      <c r="D19" s="6">
        <v>449</v>
      </c>
      <c r="E19" s="5">
        <v>200</v>
      </c>
      <c r="F19" s="6"/>
      <c r="G19" s="6"/>
      <c r="H19" s="40">
        <f t="shared" si="0"/>
        <v>649</v>
      </c>
    </row>
    <row r="20" spans="1:8" s="7" customFormat="1" ht="21" customHeight="1">
      <c r="A20" s="72">
        <v>136</v>
      </c>
      <c r="B20" s="73" t="s">
        <v>38</v>
      </c>
      <c r="C20" s="74" t="s">
        <v>59</v>
      </c>
      <c r="D20" s="39">
        <v>447</v>
      </c>
      <c r="E20" s="39">
        <v>200</v>
      </c>
      <c r="F20" s="6"/>
      <c r="G20" s="6"/>
      <c r="H20" s="40">
        <f t="shared" si="0"/>
        <v>647</v>
      </c>
    </row>
    <row r="21" spans="1:8" ht="21" customHeight="1">
      <c r="A21" s="72">
        <v>150</v>
      </c>
      <c r="B21" s="73" t="s">
        <v>60</v>
      </c>
      <c r="C21" s="74" t="s">
        <v>61</v>
      </c>
      <c r="D21" s="6">
        <v>444</v>
      </c>
      <c r="E21" s="39">
        <v>153</v>
      </c>
      <c r="F21" s="39"/>
      <c r="G21" s="39"/>
      <c r="H21" s="40">
        <f t="shared" si="0"/>
        <v>597</v>
      </c>
    </row>
    <row r="22" spans="1:8" ht="21" customHeight="1">
      <c r="A22" s="72">
        <v>141</v>
      </c>
      <c r="B22" s="73" t="s">
        <v>30</v>
      </c>
      <c r="C22" s="74" t="s">
        <v>229</v>
      </c>
      <c r="D22" s="39">
        <v>444</v>
      </c>
      <c r="E22" s="39">
        <v>185</v>
      </c>
      <c r="F22" s="39"/>
      <c r="G22" s="39"/>
      <c r="H22" s="40">
        <f t="shared" si="0"/>
        <v>629</v>
      </c>
    </row>
    <row r="23" spans="1:8" ht="21" customHeight="1">
      <c r="A23" s="72">
        <v>143</v>
      </c>
      <c r="B23" s="73" t="s">
        <v>52</v>
      </c>
      <c r="C23" s="74" t="s">
        <v>26</v>
      </c>
      <c r="D23" s="39">
        <v>437</v>
      </c>
      <c r="E23" s="39">
        <v>159</v>
      </c>
      <c r="F23" s="39"/>
      <c r="G23" s="39"/>
      <c r="H23" s="40">
        <f t="shared" si="0"/>
        <v>596</v>
      </c>
    </row>
    <row r="24" spans="1:11" s="76" customFormat="1" ht="21" customHeight="1">
      <c r="A24" s="78">
        <v>144</v>
      </c>
      <c r="B24" s="78" t="s">
        <v>31</v>
      </c>
      <c r="C24" s="78" t="s">
        <v>25</v>
      </c>
      <c r="D24" s="20"/>
      <c r="E24" s="20"/>
      <c r="F24" s="20">
        <v>100</v>
      </c>
      <c r="G24" s="20"/>
      <c r="H24" s="40">
        <f t="shared" si="0"/>
        <v>100</v>
      </c>
      <c r="I24" s="77"/>
      <c r="J24" s="77"/>
      <c r="K24" s="77"/>
    </row>
    <row r="25" spans="1:8" s="7" customFormat="1" ht="21" customHeight="1">
      <c r="A25" s="59">
        <v>173</v>
      </c>
      <c r="B25" s="60" t="s">
        <v>208</v>
      </c>
      <c r="C25" s="61" t="s">
        <v>209</v>
      </c>
      <c r="D25" s="6">
        <v>447</v>
      </c>
      <c r="E25" s="19">
        <v>181</v>
      </c>
      <c r="F25" s="6"/>
      <c r="G25" s="6"/>
      <c r="H25" s="40">
        <f t="shared" si="0"/>
        <v>628</v>
      </c>
    </row>
    <row r="26" spans="1:8" ht="21" customHeight="1">
      <c r="A26" s="62">
        <v>157</v>
      </c>
      <c r="B26" s="57" t="s">
        <v>210</v>
      </c>
      <c r="C26" s="61" t="s">
        <v>211</v>
      </c>
      <c r="D26" s="39">
        <v>444</v>
      </c>
      <c r="E26" s="19">
        <v>200</v>
      </c>
      <c r="F26" s="39"/>
      <c r="G26" s="39"/>
      <c r="H26" s="40">
        <f>SUM(D26:G26)*0.7</f>
        <v>450.79999999999995</v>
      </c>
    </row>
    <row r="27" spans="1:8" ht="21" customHeight="1">
      <c r="A27" s="62">
        <v>104</v>
      </c>
      <c r="B27" s="60" t="s">
        <v>212</v>
      </c>
      <c r="C27" s="61" t="s">
        <v>213</v>
      </c>
      <c r="D27" s="39">
        <v>428</v>
      </c>
      <c r="E27" s="19">
        <v>193</v>
      </c>
      <c r="F27" s="10"/>
      <c r="G27" s="39"/>
      <c r="H27" s="40">
        <f aca="true" t="shared" si="1" ref="H27:H33">SUM(D27:G27)</f>
        <v>621</v>
      </c>
    </row>
    <row r="28" spans="1:8" ht="21" customHeight="1">
      <c r="A28" s="62">
        <v>167</v>
      </c>
      <c r="B28" s="60" t="s">
        <v>63</v>
      </c>
      <c r="C28" s="63" t="s">
        <v>64</v>
      </c>
      <c r="D28" s="39">
        <v>455</v>
      </c>
      <c r="E28" s="19">
        <v>189</v>
      </c>
      <c r="F28" s="8"/>
      <c r="G28" s="39"/>
      <c r="H28" s="40">
        <f t="shared" si="1"/>
        <v>644</v>
      </c>
    </row>
    <row r="29" spans="1:8" s="12" customFormat="1" ht="21" customHeight="1">
      <c r="A29" s="59">
        <v>169</v>
      </c>
      <c r="B29" s="60" t="s">
        <v>65</v>
      </c>
      <c r="C29" s="63" t="s">
        <v>66</v>
      </c>
      <c r="D29" s="11">
        <v>447</v>
      </c>
      <c r="E29" s="19">
        <v>191</v>
      </c>
      <c r="F29" s="11"/>
      <c r="G29" s="11"/>
      <c r="H29" s="40">
        <f t="shared" si="1"/>
        <v>638</v>
      </c>
    </row>
    <row r="30" spans="1:8" s="80" customFormat="1" ht="21" customHeight="1">
      <c r="A30" s="82">
        <v>295</v>
      </c>
      <c r="B30" s="81" t="s">
        <v>231</v>
      </c>
      <c r="C30" s="63" t="s">
        <v>230</v>
      </c>
      <c r="D30" s="39">
        <v>444</v>
      </c>
      <c r="E30" s="19">
        <v>170</v>
      </c>
      <c r="F30" s="39"/>
      <c r="G30" s="39"/>
      <c r="H30" s="29">
        <f>SUM(D30:G30)</f>
        <v>614</v>
      </c>
    </row>
    <row r="31" spans="1:8" ht="21" customHeight="1">
      <c r="A31" s="62">
        <v>158</v>
      </c>
      <c r="B31" s="60" t="s">
        <v>42</v>
      </c>
      <c r="C31" s="59" t="s">
        <v>43</v>
      </c>
      <c r="D31" s="39">
        <v>459</v>
      </c>
      <c r="E31" s="19">
        <v>195</v>
      </c>
      <c r="F31" s="39"/>
      <c r="G31" s="39"/>
      <c r="H31" s="40">
        <f t="shared" si="1"/>
        <v>654</v>
      </c>
    </row>
    <row r="32" spans="1:8" ht="21" customHeight="1">
      <c r="A32" s="62">
        <v>174</v>
      </c>
      <c r="B32" s="60" t="s">
        <v>40</v>
      </c>
      <c r="C32" s="59" t="s">
        <v>41</v>
      </c>
      <c r="D32" s="39">
        <v>422</v>
      </c>
      <c r="E32" s="9">
        <v>177</v>
      </c>
      <c r="F32" s="39"/>
      <c r="G32" s="39"/>
      <c r="H32" s="40">
        <f t="shared" si="1"/>
        <v>599</v>
      </c>
    </row>
    <row r="33" spans="1:8" ht="21" customHeight="1">
      <c r="A33" s="62">
        <v>168</v>
      </c>
      <c r="B33" s="60" t="s">
        <v>12</v>
      </c>
      <c r="C33" s="59" t="s">
        <v>18</v>
      </c>
      <c r="D33" s="20">
        <v>452</v>
      </c>
      <c r="E33" s="9">
        <v>194</v>
      </c>
      <c r="F33" s="20"/>
      <c r="G33" s="39"/>
      <c r="H33" s="40">
        <f t="shared" si="1"/>
        <v>646</v>
      </c>
    </row>
    <row r="34" spans="1:8" ht="21" customHeight="1">
      <c r="A34" s="59">
        <v>19</v>
      </c>
      <c r="B34" s="57" t="s">
        <v>214</v>
      </c>
      <c r="C34" s="59" t="s">
        <v>19</v>
      </c>
      <c r="D34" s="21">
        <v>453</v>
      </c>
      <c r="E34" s="9">
        <v>181</v>
      </c>
      <c r="F34" s="6"/>
      <c r="G34" s="39"/>
      <c r="H34" s="40">
        <f>SUM(D34:G34)*0.7</f>
        <v>443.79999999999995</v>
      </c>
    </row>
    <row r="35" spans="1:8" ht="21" customHeight="1">
      <c r="A35" s="62">
        <v>170</v>
      </c>
      <c r="B35" s="60" t="s">
        <v>13</v>
      </c>
      <c r="C35" s="59" t="s">
        <v>20</v>
      </c>
      <c r="D35" s="39">
        <v>476</v>
      </c>
      <c r="E35" s="9">
        <v>186</v>
      </c>
      <c r="F35" s="39"/>
      <c r="G35" s="39"/>
      <c r="H35" s="40">
        <f>SUM(D35:G35)</f>
        <v>662</v>
      </c>
    </row>
    <row r="36" spans="1:8" s="7" customFormat="1" ht="21" customHeight="1">
      <c r="A36" s="62">
        <v>172</v>
      </c>
      <c r="B36" s="60" t="s">
        <v>44</v>
      </c>
      <c r="C36" s="59" t="s">
        <v>21</v>
      </c>
      <c r="D36" s="6">
        <v>438</v>
      </c>
      <c r="E36" s="28">
        <v>168</v>
      </c>
      <c r="F36" s="6"/>
      <c r="G36" s="6"/>
      <c r="H36" s="40">
        <f>SUM(D36:G36)</f>
        <v>606</v>
      </c>
    </row>
    <row r="37" spans="1:8" ht="21" customHeight="1">
      <c r="A37" s="62">
        <v>103</v>
      </c>
      <c r="B37" s="60" t="s">
        <v>9</v>
      </c>
      <c r="C37" s="59" t="s">
        <v>10</v>
      </c>
      <c r="D37" s="39">
        <v>450</v>
      </c>
      <c r="E37" s="9">
        <v>181</v>
      </c>
      <c r="F37" s="39"/>
      <c r="G37" s="39"/>
      <c r="H37" s="40">
        <f>SUM(D37:G37)</f>
        <v>631</v>
      </c>
    </row>
    <row r="38" spans="1:8" s="7" customFormat="1" ht="21" customHeight="1">
      <c r="A38" s="62">
        <v>161</v>
      </c>
      <c r="B38" s="60" t="s">
        <v>215</v>
      </c>
      <c r="C38" s="59" t="s">
        <v>11</v>
      </c>
      <c r="D38" s="6">
        <v>431</v>
      </c>
      <c r="E38" s="28">
        <v>181</v>
      </c>
      <c r="F38" s="6"/>
      <c r="G38" s="6"/>
      <c r="H38" s="40">
        <f>SUM(D38:G38)</f>
        <v>612</v>
      </c>
    </row>
    <row r="39" spans="1:8" s="7" customFormat="1" ht="21" customHeight="1">
      <c r="A39" s="34">
        <v>177</v>
      </c>
      <c r="B39" s="35" t="s">
        <v>184</v>
      </c>
      <c r="C39" s="32" t="s">
        <v>175</v>
      </c>
      <c r="D39" s="6">
        <v>455</v>
      </c>
      <c r="E39" s="28">
        <v>196</v>
      </c>
      <c r="F39" s="6"/>
      <c r="G39" s="6"/>
      <c r="H39" s="40">
        <f>SUM(D39:G39)*0.7</f>
        <v>455.7</v>
      </c>
    </row>
    <row r="40" spans="1:8" ht="21" customHeight="1">
      <c r="A40" s="34">
        <v>65</v>
      </c>
      <c r="B40" s="35" t="s">
        <v>183</v>
      </c>
      <c r="C40" s="32" t="s">
        <v>176</v>
      </c>
      <c r="D40" s="39">
        <v>449</v>
      </c>
      <c r="E40" s="9">
        <v>194</v>
      </c>
      <c r="F40" s="39"/>
      <c r="G40" s="39"/>
      <c r="H40" s="40">
        <f>(SUM(D40:G40)+F41+G41)*0.7</f>
        <v>520.1</v>
      </c>
    </row>
    <row r="41" spans="1:8" ht="21" customHeight="1">
      <c r="A41" s="34"/>
      <c r="B41" s="35"/>
      <c r="C41" s="79" t="s">
        <v>185</v>
      </c>
      <c r="D41" s="39"/>
      <c r="E41" s="9"/>
      <c r="F41" s="39">
        <v>100</v>
      </c>
      <c r="G41" s="39"/>
      <c r="H41" s="40"/>
    </row>
    <row r="42" spans="1:8" ht="21" customHeight="1">
      <c r="A42" s="34">
        <v>193</v>
      </c>
      <c r="B42" s="32" t="s">
        <v>154</v>
      </c>
      <c r="C42" s="32" t="s">
        <v>177</v>
      </c>
      <c r="D42" s="20">
        <v>458</v>
      </c>
      <c r="E42" s="9">
        <v>188</v>
      </c>
      <c r="F42" s="20"/>
      <c r="G42" s="39"/>
      <c r="H42" s="40">
        <f>SUM(D42:G42)+F43+G43</f>
        <v>746</v>
      </c>
    </row>
    <row r="43" spans="1:8" ht="21" customHeight="1">
      <c r="A43" s="34"/>
      <c r="B43" s="32"/>
      <c r="C43" s="79" t="s">
        <v>186</v>
      </c>
      <c r="D43" s="20"/>
      <c r="E43" s="9"/>
      <c r="F43" s="20">
        <v>100</v>
      </c>
      <c r="G43" s="39"/>
      <c r="H43" s="40"/>
    </row>
    <row r="44" spans="1:8" ht="21" customHeight="1">
      <c r="A44" s="34">
        <v>296</v>
      </c>
      <c r="B44" s="32" t="s">
        <v>178</v>
      </c>
      <c r="C44" s="32" t="s">
        <v>179</v>
      </c>
      <c r="D44" s="39">
        <v>435</v>
      </c>
      <c r="E44" s="9">
        <v>184</v>
      </c>
      <c r="F44" s="39"/>
      <c r="G44" s="39"/>
      <c r="H44" s="40">
        <f>SUM(D44:G44)</f>
        <v>619</v>
      </c>
    </row>
    <row r="45" spans="1:8" ht="21" customHeight="1">
      <c r="A45" s="34">
        <v>189</v>
      </c>
      <c r="B45" s="32" t="s">
        <v>180</v>
      </c>
      <c r="C45" s="32" t="s">
        <v>181</v>
      </c>
      <c r="D45" s="39">
        <v>446</v>
      </c>
      <c r="E45" s="9">
        <v>190</v>
      </c>
      <c r="F45" s="39"/>
      <c r="G45" s="39"/>
      <c r="H45" s="40">
        <f>SUM(D45:G45)</f>
        <v>636</v>
      </c>
    </row>
    <row r="46" spans="1:8" ht="21" customHeight="1">
      <c r="A46" s="34">
        <v>178</v>
      </c>
      <c r="B46" s="35" t="s">
        <v>88</v>
      </c>
      <c r="C46" s="32" t="s">
        <v>67</v>
      </c>
      <c r="D46" s="39">
        <v>437</v>
      </c>
      <c r="E46" s="9">
        <v>192</v>
      </c>
      <c r="F46" s="39"/>
      <c r="G46" s="39"/>
      <c r="H46" s="40">
        <f>SUM(D46:G46)*0.7</f>
        <v>440.29999999999995</v>
      </c>
    </row>
    <row r="47" spans="1:8" ht="21" customHeight="1">
      <c r="A47" s="122">
        <v>188</v>
      </c>
      <c r="B47" s="124" t="s">
        <v>68</v>
      </c>
      <c r="C47" s="32" t="s">
        <v>69</v>
      </c>
      <c r="D47" s="39">
        <v>437</v>
      </c>
      <c r="E47" s="9">
        <v>192</v>
      </c>
      <c r="F47" s="39"/>
      <c r="G47" s="39"/>
      <c r="H47" s="40">
        <f>SUM(D47:G47)+D48+E48</f>
        <v>1257</v>
      </c>
    </row>
    <row r="48" spans="1:8" s="7" customFormat="1" ht="21" customHeight="1">
      <c r="A48" s="123"/>
      <c r="B48" s="125"/>
      <c r="C48" s="32" t="s">
        <v>75</v>
      </c>
      <c r="D48" s="6">
        <v>438</v>
      </c>
      <c r="E48" s="28">
        <v>190</v>
      </c>
      <c r="F48" s="6"/>
      <c r="G48" s="6"/>
      <c r="H48" s="40"/>
    </row>
    <row r="49" spans="1:8" ht="21" customHeight="1">
      <c r="A49" s="34">
        <v>96</v>
      </c>
      <c r="B49" s="32" t="s">
        <v>70</v>
      </c>
      <c r="C49" s="33" t="s">
        <v>71</v>
      </c>
      <c r="D49" s="39">
        <v>440</v>
      </c>
      <c r="E49" s="9">
        <v>194</v>
      </c>
      <c r="F49" s="39"/>
      <c r="G49" s="39"/>
      <c r="H49" s="40">
        <f>SUM(D49:G49)</f>
        <v>634</v>
      </c>
    </row>
    <row r="50" spans="1:8" ht="21" customHeight="1">
      <c r="A50" s="34">
        <v>192</v>
      </c>
      <c r="B50" s="32" t="s">
        <v>72</v>
      </c>
      <c r="C50" s="32" t="s">
        <v>73</v>
      </c>
      <c r="D50" s="39">
        <v>458</v>
      </c>
      <c r="E50" s="9">
        <v>170</v>
      </c>
      <c r="F50" s="6"/>
      <c r="G50" s="39"/>
      <c r="H50" s="40">
        <f>SUM(D50:G50)</f>
        <v>628</v>
      </c>
    </row>
    <row r="51" spans="1:8" ht="21" customHeight="1">
      <c r="A51" s="34">
        <v>194</v>
      </c>
      <c r="B51" s="32" t="s">
        <v>76</v>
      </c>
      <c r="C51" s="32" t="s">
        <v>77</v>
      </c>
      <c r="D51" s="20">
        <v>462</v>
      </c>
      <c r="E51" s="9">
        <v>194</v>
      </c>
      <c r="F51" s="20"/>
      <c r="G51" s="39"/>
      <c r="H51" s="40">
        <f>SUM(D51:G51)</f>
        <v>656</v>
      </c>
    </row>
    <row r="52" spans="1:8" ht="21" customHeight="1">
      <c r="A52" s="34">
        <v>190</v>
      </c>
      <c r="B52" s="32" t="s">
        <v>153</v>
      </c>
      <c r="C52" s="32" t="s">
        <v>78</v>
      </c>
      <c r="D52" s="39">
        <v>441</v>
      </c>
      <c r="E52" s="9">
        <v>186</v>
      </c>
      <c r="F52" s="39"/>
      <c r="G52" s="39"/>
      <c r="H52" s="40">
        <f>SUM(D52:G52)</f>
        <v>627</v>
      </c>
    </row>
    <row r="53" spans="1:8" ht="21" customHeight="1">
      <c r="A53" s="34">
        <v>187</v>
      </c>
      <c r="B53" s="32" t="s">
        <v>86</v>
      </c>
      <c r="C53" s="32" t="s">
        <v>79</v>
      </c>
      <c r="D53" s="39">
        <v>455</v>
      </c>
      <c r="E53" s="9">
        <v>184</v>
      </c>
      <c r="F53" s="39"/>
      <c r="G53" s="39"/>
      <c r="H53" s="40">
        <f>SUM(D53:G53)+F54+G54</f>
        <v>739</v>
      </c>
    </row>
    <row r="54" spans="1:8" ht="21" customHeight="1">
      <c r="A54" s="34"/>
      <c r="B54" s="32"/>
      <c r="C54" s="79" t="s">
        <v>187</v>
      </c>
      <c r="D54" s="39"/>
      <c r="E54" s="9"/>
      <c r="F54" s="39">
        <v>100</v>
      </c>
      <c r="G54" s="39"/>
      <c r="H54" s="40"/>
    </row>
    <row r="55" spans="1:8" ht="21" customHeight="1">
      <c r="A55" s="34">
        <v>186</v>
      </c>
      <c r="B55" s="32" t="s">
        <v>82</v>
      </c>
      <c r="C55" s="32" t="s">
        <v>83</v>
      </c>
      <c r="D55" s="39">
        <v>435</v>
      </c>
      <c r="E55" s="9">
        <v>180</v>
      </c>
      <c r="F55" s="39"/>
      <c r="G55" s="39"/>
      <c r="H55" s="40">
        <f aca="true" t="shared" si="2" ref="H55:H61">SUM(D55:G55)</f>
        <v>615</v>
      </c>
    </row>
    <row r="56" spans="1:8" ht="21" customHeight="1">
      <c r="A56" s="34">
        <v>82</v>
      </c>
      <c r="B56" s="32" t="s">
        <v>84</v>
      </c>
      <c r="C56" s="32" t="s">
        <v>85</v>
      </c>
      <c r="D56" s="39">
        <v>434</v>
      </c>
      <c r="E56" s="9">
        <v>194</v>
      </c>
      <c r="F56" s="39"/>
      <c r="G56" s="39"/>
      <c r="H56" s="40">
        <f t="shared" si="2"/>
        <v>628</v>
      </c>
    </row>
    <row r="57" spans="1:8" ht="21" customHeight="1">
      <c r="A57" s="34">
        <v>185</v>
      </c>
      <c r="B57" s="32" t="s">
        <v>80</v>
      </c>
      <c r="C57" s="32" t="s">
        <v>81</v>
      </c>
      <c r="D57" s="39">
        <v>447</v>
      </c>
      <c r="E57" s="36">
        <v>180</v>
      </c>
      <c r="F57" s="39"/>
      <c r="G57" s="39"/>
      <c r="H57" s="40">
        <f t="shared" si="2"/>
        <v>627</v>
      </c>
    </row>
    <row r="58" spans="1:8" ht="21" customHeight="1">
      <c r="A58" s="34">
        <v>115</v>
      </c>
      <c r="B58" s="32" t="s">
        <v>87</v>
      </c>
      <c r="C58" s="32" t="s">
        <v>182</v>
      </c>
      <c r="D58" s="39">
        <v>528</v>
      </c>
      <c r="E58" s="36">
        <v>180</v>
      </c>
      <c r="F58" s="39"/>
      <c r="G58" s="39"/>
      <c r="H58" s="40">
        <f>SUM(D58:G58)*0.7</f>
        <v>495.59999999999997</v>
      </c>
    </row>
    <row r="59" spans="1:8" s="7" customFormat="1" ht="21" customHeight="1">
      <c r="A59" s="22">
        <v>222</v>
      </c>
      <c r="B59" s="64" t="s">
        <v>89</v>
      </c>
      <c r="C59" s="66" t="s">
        <v>90</v>
      </c>
      <c r="D59" s="6">
        <v>440</v>
      </c>
      <c r="E59" s="37">
        <v>191</v>
      </c>
      <c r="F59" s="6"/>
      <c r="G59" s="6"/>
      <c r="H59" s="40">
        <f t="shared" si="2"/>
        <v>631</v>
      </c>
    </row>
    <row r="60" spans="1:8" ht="21" customHeight="1">
      <c r="A60" s="64">
        <v>232</v>
      </c>
      <c r="B60" s="64" t="s">
        <v>91</v>
      </c>
      <c r="C60" s="66" t="s">
        <v>92</v>
      </c>
      <c r="D60" s="39">
        <v>452</v>
      </c>
      <c r="E60" s="36">
        <v>200</v>
      </c>
      <c r="F60" s="39"/>
      <c r="G60" s="39"/>
      <c r="H60" s="40">
        <f t="shared" si="2"/>
        <v>652</v>
      </c>
    </row>
    <row r="61" spans="1:8" ht="21" customHeight="1">
      <c r="A61" s="64">
        <v>233</v>
      </c>
      <c r="B61" s="64" t="s">
        <v>93</v>
      </c>
      <c r="C61" s="66" t="s">
        <v>94</v>
      </c>
      <c r="D61" s="39">
        <v>450</v>
      </c>
      <c r="E61" s="36">
        <v>200</v>
      </c>
      <c r="F61" s="39"/>
      <c r="G61" s="39"/>
      <c r="H61" s="40">
        <f t="shared" si="2"/>
        <v>650</v>
      </c>
    </row>
    <row r="62" spans="1:8" ht="21" customHeight="1">
      <c r="A62" s="64">
        <v>72</v>
      </c>
      <c r="B62" s="68" t="s">
        <v>216</v>
      </c>
      <c r="C62" s="66" t="s">
        <v>95</v>
      </c>
      <c r="D62" s="39">
        <v>428</v>
      </c>
      <c r="E62" s="36">
        <v>146</v>
      </c>
      <c r="F62" s="39"/>
      <c r="G62" s="39"/>
      <c r="H62" s="40">
        <f>SUM(D62:G62)*0.7</f>
        <v>401.79999999999995</v>
      </c>
    </row>
    <row r="63" spans="1:8" ht="21" customHeight="1">
      <c r="A63" s="58">
        <v>244</v>
      </c>
      <c r="B63" s="64" t="s">
        <v>217</v>
      </c>
      <c r="C63" s="66" t="s">
        <v>96</v>
      </c>
      <c r="D63" s="39">
        <v>419</v>
      </c>
      <c r="E63" s="36">
        <v>200</v>
      </c>
      <c r="F63" s="39"/>
      <c r="G63" s="39"/>
      <c r="H63" s="40">
        <f aca="true" t="shared" si="3" ref="H63:H73">SUM(D63:G63)</f>
        <v>619</v>
      </c>
    </row>
    <row r="64" spans="1:8" ht="21" customHeight="1">
      <c r="A64" s="65">
        <v>229</v>
      </c>
      <c r="B64" s="67" t="s">
        <v>97</v>
      </c>
      <c r="C64" s="66" t="s">
        <v>98</v>
      </c>
      <c r="D64" s="39">
        <v>414</v>
      </c>
      <c r="E64" s="36">
        <v>196</v>
      </c>
      <c r="F64" s="39"/>
      <c r="G64" s="39"/>
      <c r="H64" s="40">
        <f t="shared" si="3"/>
        <v>610</v>
      </c>
    </row>
    <row r="65" spans="1:8" ht="21" customHeight="1">
      <c r="A65" s="22">
        <v>239</v>
      </c>
      <c r="B65" s="67" t="s">
        <v>99</v>
      </c>
      <c r="C65" s="66" t="s">
        <v>100</v>
      </c>
      <c r="D65" s="39">
        <v>434</v>
      </c>
      <c r="E65" s="36">
        <v>196</v>
      </c>
      <c r="F65" s="39"/>
      <c r="G65" s="39"/>
      <c r="H65" s="40">
        <f t="shared" si="3"/>
        <v>630</v>
      </c>
    </row>
    <row r="66" spans="1:8" s="7" customFormat="1" ht="21" customHeight="1">
      <c r="A66" s="59">
        <v>224</v>
      </c>
      <c r="B66" s="67" t="s">
        <v>101</v>
      </c>
      <c r="C66" s="66" t="s">
        <v>102</v>
      </c>
      <c r="D66" s="6">
        <v>417</v>
      </c>
      <c r="E66" s="37">
        <v>200</v>
      </c>
      <c r="F66" s="6"/>
      <c r="G66" s="6"/>
      <c r="H66" s="40">
        <f t="shared" si="3"/>
        <v>617</v>
      </c>
    </row>
    <row r="67" spans="1:8" s="7" customFormat="1" ht="21" customHeight="1">
      <c r="A67" s="59">
        <v>231</v>
      </c>
      <c r="B67" s="64" t="s">
        <v>218</v>
      </c>
      <c r="C67" s="66" t="s">
        <v>103</v>
      </c>
      <c r="D67" s="6">
        <v>422</v>
      </c>
      <c r="E67" s="37">
        <v>200</v>
      </c>
      <c r="F67" s="6"/>
      <c r="G67" s="6"/>
      <c r="H67" s="40">
        <f t="shared" si="3"/>
        <v>622</v>
      </c>
    </row>
    <row r="68" spans="1:8" ht="21" customHeight="1">
      <c r="A68" s="59">
        <v>234</v>
      </c>
      <c r="B68" s="64" t="s">
        <v>219</v>
      </c>
      <c r="C68" s="66" t="s">
        <v>104</v>
      </c>
      <c r="D68" s="39">
        <v>422</v>
      </c>
      <c r="E68" s="36">
        <v>182</v>
      </c>
      <c r="F68" s="39"/>
      <c r="G68" s="39"/>
      <c r="H68" s="40">
        <f t="shared" si="3"/>
        <v>604</v>
      </c>
    </row>
    <row r="69" spans="1:8" ht="21" customHeight="1">
      <c r="A69" s="59">
        <v>246</v>
      </c>
      <c r="B69" s="67" t="s">
        <v>105</v>
      </c>
      <c r="C69" s="66" t="s">
        <v>106</v>
      </c>
      <c r="D69" s="39">
        <v>443</v>
      </c>
      <c r="E69" s="13">
        <v>195</v>
      </c>
      <c r="F69" s="39"/>
      <c r="G69" s="39"/>
      <c r="H69" s="29">
        <f t="shared" si="3"/>
        <v>638</v>
      </c>
    </row>
    <row r="70" spans="1:8" ht="21" customHeight="1">
      <c r="A70" s="59">
        <v>223</v>
      </c>
      <c r="B70" s="59" t="s">
        <v>107</v>
      </c>
      <c r="C70" s="66" t="s">
        <v>108</v>
      </c>
      <c r="D70" s="39">
        <v>453</v>
      </c>
      <c r="E70" s="13">
        <v>200</v>
      </c>
      <c r="F70" s="39"/>
      <c r="G70" s="39"/>
      <c r="H70" s="29">
        <f t="shared" si="3"/>
        <v>653</v>
      </c>
    </row>
    <row r="71" spans="1:8" ht="21" customHeight="1">
      <c r="A71" s="59">
        <v>230</v>
      </c>
      <c r="B71" s="59" t="s">
        <v>109</v>
      </c>
      <c r="C71" s="66" t="s">
        <v>110</v>
      </c>
      <c r="D71" s="39">
        <v>416</v>
      </c>
      <c r="E71" s="13">
        <v>189</v>
      </c>
      <c r="F71" s="39"/>
      <c r="G71" s="39"/>
      <c r="H71" s="29">
        <f t="shared" si="3"/>
        <v>605</v>
      </c>
    </row>
    <row r="72" spans="1:8" ht="21" customHeight="1">
      <c r="A72" s="59">
        <v>228</v>
      </c>
      <c r="B72" s="59" t="s">
        <v>111</v>
      </c>
      <c r="C72" s="66" t="s">
        <v>112</v>
      </c>
      <c r="D72" s="39">
        <v>410</v>
      </c>
      <c r="E72" s="13">
        <v>200</v>
      </c>
      <c r="F72" s="39"/>
      <c r="G72" s="39"/>
      <c r="H72" s="29">
        <f t="shared" si="3"/>
        <v>610</v>
      </c>
    </row>
    <row r="73" spans="1:8" ht="21" customHeight="1">
      <c r="A73" s="59">
        <v>251</v>
      </c>
      <c r="B73" s="59" t="s">
        <v>113</v>
      </c>
      <c r="C73" s="66" t="s">
        <v>114</v>
      </c>
      <c r="D73" s="39">
        <v>395</v>
      </c>
      <c r="E73" s="13">
        <v>200</v>
      </c>
      <c r="F73" s="39"/>
      <c r="G73" s="39"/>
      <c r="H73" s="29">
        <f t="shared" si="3"/>
        <v>595</v>
      </c>
    </row>
    <row r="74" spans="1:8" ht="21" customHeight="1">
      <c r="A74" s="59">
        <v>204</v>
      </c>
      <c r="B74" s="53" t="s">
        <v>220</v>
      </c>
      <c r="C74" s="66" t="s">
        <v>115</v>
      </c>
      <c r="D74" s="39">
        <v>474</v>
      </c>
      <c r="E74" s="13">
        <v>236</v>
      </c>
      <c r="F74" s="39"/>
      <c r="G74" s="39"/>
      <c r="H74" s="29">
        <f>SUM(D74:G74)*0.7</f>
        <v>496.99999999999994</v>
      </c>
    </row>
    <row r="75" spans="1:8" ht="21" customHeight="1">
      <c r="A75" s="61">
        <v>252</v>
      </c>
      <c r="B75" s="59" t="s">
        <v>116</v>
      </c>
      <c r="C75" s="66" t="s">
        <v>117</v>
      </c>
      <c r="D75" s="39">
        <v>413</v>
      </c>
      <c r="E75" s="13">
        <v>186</v>
      </c>
      <c r="F75" s="39"/>
      <c r="G75" s="39"/>
      <c r="H75" s="29">
        <f aca="true" t="shared" si="4" ref="H75:H96">SUM(D75:G75)</f>
        <v>599</v>
      </c>
    </row>
    <row r="76" spans="1:8" s="7" customFormat="1" ht="21" customHeight="1">
      <c r="A76" s="59">
        <v>242</v>
      </c>
      <c r="B76" s="59" t="s">
        <v>118</v>
      </c>
      <c r="C76" s="66" t="s">
        <v>119</v>
      </c>
      <c r="D76" s="6">
        <v>411</v>
      </c>
      <c r="E76" s="23">
        <v>200</v>
      </c>
      <c r="F76" s="6"/>
      <c r="G76" s="6"/>
      <c r="H76" s="29">
        <f t="shared" si="4"/>
        <v>611</v>
      </c>
    </row>
    <row r="77" spans="1:8" s="7" customFormat="1" ht="21" customHeight="1">
      <c r="A77" s="22">
        <v>237</v>
      </c>
      <c r="B77" s="113" t="s">
        <v>312</v>
      </c>
      <c r="C77" s="66" t="s">
        <v>120</v>
      </c>
      <c r="D77" s="6">
        <v>422</v>
      </c>
      <c r="E77" s="23">
        <v>141</v>
      </c>
      <c r="F77" s="6"/>
      <c r="G77" s="6"/>
      <c r="H77" s="29">
        <f t="shared" si="4"/>
        <v>563</v>
      </c>
    </row>
    <row r="78" spans="1:8" ht="21" customHeight="1">
      <c r="A78" s="59">
        <v>241</v>
      </c>
      <c r="B78" s="59" t="s">
        <v>121</v>
      </c>
      <c r="C78" s="66" t="s">
        <v>122</v>
      </c>
      <c r="D78" s="39">
        <v>429</v>
      </c>
      <c r="E78" s="13">
        <v>200</v>
      </c>
      <c r="F78" s="39"/>
      <c r="G78" s="39"/>
      <c r="H78" s="29">
        <f t="shared" si="4"/>
        <v>629</v>
      </c>
    </row>
    <row r="79" spans="1:8" ht="21" customHeight="1">
      <c r="A79" s="61">
        <v>220</v>
      </c>
      <c r="B79" s="59" t="s">
        <v>123</v>
      </c>
      <c r="C79" s="66" t="s">
        <v>124</v>
      </c>
      <c r="D79" s="39">
        <v>428</v>
      </c>
      <c r="E79" s="13">
        <v>200</v>
      </c>
      <c r="F79" s="39"/>
      <c r="G79" s="39"/>
      <c r="H79" s="29">
        <f t="shared" si="4"/>
        <v>628</v>
      </c>
    </row>
    <row r="80" spans="1:8" ht="21" customHeight="1">
      <c r="A80" s="59">
        <v>247</v>
      </c>
      <c r="B80" s="59" t="s">
        <v>125</v>
      </c>
      <c r="C80" s="69" t="s">
        <v>126</v>
      </c>
      <c r="D80" s="39">
        <v>429</v>
      </c>
      <c r="E80" s="13">
        <v>200</v>
      </c>
      <c r="F80" s="39"/>
      <c r="G80" s="39"/>
      <c r="H80" s="29">
        <f t="shared" si="4"/>
        <v>629</v>
      </c>
    </row>
    <row r="81" spans="1:8" ht="21" customHeight="1">
      <c r="A81" s="59">
        <v>218</v>
      </c>
      <c r="B81" s="59" t="s">
        <v>128</v>
      </c>
      <c r="C81" s="60" t="s">
        <v>222</v>
      </c>
      <c r="D81" s="39">
        <v>419</v>
      </c>
      <c r="E81" s="13">
        <v>193</v>
      </c>
      <c r="F81" s="39"/>
      <c r="G81" s="39"/>
      <c r="H81" s="29">
        <f t="shared" si="4"/>
        <v>612</v>
      </c>
    </row>
    <row r="82" spans="1:8" ht="21" customHeight="1">
      <c r="A82" s="59">
        <v>238</v>
      </c>
      <c r="B82" s="59" t="s">
        <v>223</v>
      </c>
      <c r="C82" s="69" t="s">
        <v>224</v>
      </c>
      <c r="D82" s="39">
        <v>426</v>
      </c>
      <c r="E82" s="13">
        <v>200</v>
      </c>
      <c r="F82" s="14"/>
      <c r="G82" s="39"/>
      <c r="H82" s="29">
        <f t="shared" si="4"/>
        <v>626</v>
      </c>
    </row>
    <row r="83" spans="1:8" ht="21" customHeight="1">
      <c r="A83" s="59">
        <v>221</v>
      </c>
      <c r="B83" s="59" t="s">
        <v>127</v>
      </c>
      <c r="C83" s="70" t="s">
        <v>225</v>
      </c>
      <c r="D83" s="39">
        <v>419</v>
      </c>
      <c r="E83" s="13">
        <v>200</v>
      </c>
      <c r="F83" s="15"/>
      <c r="G83" s="39"/>
      <c r="H83" s="29">
        <f t="shared" si="4"/>
        <v>619</v>
      </c>
    </row>
    <row r="84" spans="1:8" ht="21" customHeight="1">
      <c r="A84" s="110">
        <v>259</v>
      </c>
      <c r="B84" s="110" t="s">
        <v>236</v>
      </c>
      <c r="C84" s="56" t="s">
        <v>203</v>
      </c>
      <c r="D84" s="39">
        <v>434</v>
      </c>
      <c r="E84" s="13">
        <v>188</v>
      </c>
      <c r="F84" s="15"/>
      <c r="G84" s="39"/>
      <c r="H84" s="29">
        <f t="shared" si="4"/>
        <v>622</v>
      </c>
    </row>
    <row r="85" spans="1:8" s="7" customFormat="1" ht="21" customHeight="1">
      <c r="A85" s="54">
        <v>98</v>
      </c>
      <c r="B85" s="55" t="s">
        <v>157</v>
      </c>
      <c r="C85" s="56" t="s">
        <v>172</v>
      </c>
      <c r="D85" s="6">
        <v>444</v>
      </c>
      <c r="E85" s="23">
        <v>178</v>
      </c>
      <c r="F85" s="11"/>
      <c r="G85" s="6"/>
      <c r="H85" s="29">
        <f t="shared" si="4"/>
        <v>622</v>
      </c>
    </row>
    <row r="86" spans="1:8" ht="21" customHeight="1">
      <c r="A86" s="56">
        <v>297</v>
      </c>
      <c r="B86" s="55" t="s">
        <v>158</v>
      </c>
      <c r="C86" s="56" t="s">
        <v>204</v>
      </c>
      <c r="D86" s="39">
        <v>453</v>
      </c>
      <c r="E86" s="13">
        <v>180</v>
      </c>
      <c r="F86" s="15"/>
      <c r="G86" s="39"/>
      <c r="H86" s="29">
        <f t="shared" si="4"/>
        <v>633</v>
      </c>
    </row>
    <row r="87" spans="1:8" ht="21" customHeight="1">
      <c r="A87" s="56">
        <v>263</v>
      </c>
      <c r="B87" s="55" t="s">
        <v>159</v>
      </c>
      <c r="C87" s="56" t="s">
        <v>205</v>
      </c>
      <c r="D87" s="39">
        <v>407</v>
      </c>
      <c r="E87" s="13">
        <v>184</v>
      </c>
      <c r="F87" s="15"/>
      <c r="G87" s="39"/>
      <c r="H87" s="29">
        <f t="shared" si="4"/>
        <v>591</v>
      </c>
    </row>
    <row r="88" spans="1:8" s="7" customFormat="1" ht="21" customHeight="1">
      <c r="A88" s="56">
        <v>260</v>
      </c>
      <c r="B88" s="56" t="s">
        <v>160</v>
      </c>
      <c r="C88" s="56" t="s">
        <v>206</v>
      </c>
      <c r="D88" s="6">
        <v>473</v>
      </c>
      <c r="E88" s="23">
        <v>188</v>
      </c>
      <c r="F88" s="28"/>
      <c r="G88" s="6"/>
      <c r="H88" s="29">
        <f t="shared" si="4"/>
        <v>661</v>
      </c>
    </row>
    <row r="89" spans="1:8" s="12" customFormat="1" ht="21" customHeight="1">
      <c r="A89" s="56">
        <v>266</v>
      </c>
      <c r="B89" s="56" t="s">
        <v>161</v>
      </c>
      <c r="C89" s="56" t="s">
        <v>207</v>
      </c>
      <c r="D89" s="11">
        <v>429</v>
      </c>
      <c r="E89" s="13">
        <v>167</v>
      </c>
      <c r="F89" s="15"/>
      <c r="G89" s="11"/>
      <c r="H89" s="29">
        <f t="shared" si="4"/>
        <v>596</v>
      </c>
    </row>
    <row r="90" spans="1:8" s="12" customFormat="1" ht="21" customHeight="1">
      <c r="A90" s="56">
        <v>264</v>
      </c>
      <c r="B90" s="56" t="s">
        <v>162</v>
      </c>
      <c r="C90" s="56" t="s">
        <v>163</v>
      </c>
      <c r="D90" s="11">
        <v>479</v>
      </c>
      <c r="E90" s="13">
        <v>192</v>
      </c>
      <c r="F90" s="11"/>
      <c r="G90" s="11"/>
      <c r="H90" s="29">
        <f t="shared" si="4"/>
        <v>671</v>
      </c>
    </row>
    <row r="91" spans="1:8" s="7" customFormat="1" ht="21" customHeight="1">
      <c r="A91" s="56">
        <v>265</v>
      </c>
      <c r="B91" s="56" t="s">
        <v>164</v>
      </c>
      <c r="C91" s="56" t="s">
        <v>165</v>
      </c>
      <c r="D91" s="6">
        <v>453</v>
      </c>
      <c r="E91" s="23">
        <v>184</v>
      </c>
      <c r="F91" s="11"/>
      <c r="G91" s="6"/>
      <c r="H91" s="29">
        <f t="shared" si="4"/>
        <v>637</v>
      </c>
    </row>
    <row r="92" spans="1:8" ht="21" customHeight="1">
      <c r="A92" s="56">
        <v>261</v>
      </c>
      <c r="B92" s="56" t="s">
        <v>166</v>
      </c>
      <c r="C92" s="56" t="s">
        <v>167</v>
      </c>
      <c r="D92" s="39">
        <v>447</v>
      </c>
      <c r="E92" s="13">
        <v>182</v>
      </c>
      <c r="F92" s="11"/>
      <c r="G92" s="39"/>
      <c r="H92" s="29">
        <f t="shared" si="4"/>
        <v>629</v>
      </c>
    </row>
    <row r="93" spans="1:8" ht="21" customHeight="1">
      <c r="A93" s="56">
        <v>114</v>
      </c>
      <c r="B93" s="56" t="s">
        <v>168</v>
      </c>
      <c r="C93" s="56" t="s">
        <v>169</v>
      </c>
      <c r="D93" s="39">
        <v>458</v>
      </c>
      <c r="E93" s="13">
        <v>174</v>
      </c>
      <c r="F93" s="11"/>
      <c r="G93" s="39"/>
      <c r="H93" s="29">
        <f t="shared" si="4"/>
        <v>632</v>
      </c>
    </row>
    <row r="94" spans="1:8" s="7" customFormat="1" ht="21" customHeight="1">
      <c r="A94" s="56">
        <v>267</v>
      </c>
      <c r="B94" s="56" t="s">
        <v>170</v>
      </c>
      <c r="C94" s="56" t="s">
        <v>171</v>
      </c>
      <c r="D94" s="6">
        <v>441</v>
      </c>
      <c r="E94" s="23">
        <v>176</v>
      </c>
      <c r="F94" s="11"/>
      <c r="G94" s="6"/>
      <c r="H94" s="29">
        <f t="shared" si="4"/>
        <v>617</v>
      </c>
    </row>
    <row r="95" spans="1:8" s="7" customFormat="1" ht="21" customHeight="1">
      <c r="A95" s="56">
        <v>262</v>
      </c>
      <c r="B95" s="56" t="s">
        <v>173</v>
      </c>
      <c r="C95" s="56" t="s">
        <v>174</v>
      </c>
      <c r="D95" s="6">
        <v>419</v>
      </c>
      <c r="E95" s="23">
        <v>181</v>
      </c>
      <c r="F95" s="6"/>
      <c r="G95" s="6"/>
      <c r="H95" s="29">
        <f t="shared" si="4"/>
        <v>600</v>
      </c>
    </row>
    <row r="96" spans="1:8" ht="21" customHeight="1">
      <c r="A96" s="41">
        <v>287</v>
      </c>
      <c r="B96" s="42" t="s">
        <v>188</v>
      </c>
      <c r="C96" s="42" t="s">
        <v>189</v>
      </c>
      <c r="D96" s="39">
        <v>444</v>
      </c>
      <c r="E96" s="13">
        <v>197</v>
      </c>
      <c r="F96" s="39"/>
      <c r="G96" s="39"/>
      <c r="H96" s="29">
        <f t="shared" si="4"/>
        <v>641</v>
      </c>
    </row>
    <row r="97" spans="1:8" ht="21" customHeight="1">
      <c r="A97" s="41">
        <v>271</v>
      </c>
      <c r="B97" s="51" t="s">
        <v>190</v>
      </c>
      <c r="C97" s="42" t="s">
        <v>191</v>
      </c>
      <c r="D97" s="39">
        <v>440</v>
      </c>
      <c r="E97" s="13">
        <v>200</v>
      </c>
      <c r="F97" s="39"/>
      <c r="G97" s="39"/>
      <c r="H97" s="29">
        <f>SUM(D97:G97)*0.7</f>
        <v>448</v>
      </c>
    </row>
    <row r="98" spans="1:8" ht="21" customHeight="1">
      <c r="A98" s="41">
        <v>33</v>
      </c>
      <c r="B98" s="51" t="s">
        <v>192</v>
      </c>
      <c r="C98" s="42" t="s">
        <v>193</v>
      </c>
      <c r="D98" s="39">
        <v>428</v>
      </c>
      <c r="E98" s="39">
        <v>194</v>
      </c>
      <c r="F98" s="39"/>
      <c r="G98" s="39"/>
      <c r="H98" s="29">
        <f>SUM(D98:G98)*0.7</f>
        <v>435.4</v>
      </c>
    </row>
    <row r="99" spans="1:8" ht="21" customHeight="1">
      <c r="A99" s="41">
        <v>54</v>
      </c>
      <c r="B99" s="83" t="s">
        <v>232</v>
      </c>
      <c r="C99" s="42" t="s">
        <v>194</v>
      </c>
      <c r="D99" s="39">
        <v>429</v>
      </c>
      <c r="E99" s="39">
        <v>191</v>
      </c>
      <c r="F99" s="39"/>
      <c r="G99" s="39"/>
      <c r="H99" s="29">
        <f>SUM(D99:G99)*0.7</f>
        <v>434</v>
      </c>
    </row>
    <row r="100" spans="1:8" ht="21" customHeight="1">
      <c r="A100" s="43">
        <v>274</v>
      </c>
      <c r="B100" s="44" t="s">
        <v>195</v>
      </c>
      <c r="C100" s="45" t="s">
        <v>129</v>
      </c>
      <c r="D100" s="39">
        <v>416</v>
      </c>
      <c r="E100" s="39">
        <v>194</v>
      </c>
      <c r="F100" s="39"/>
      <c r="G100" s="39"/>
      <c r="H100" s="29">
        <f aca="true" t="shared" si="5" ref="H100:H110">SUM(D100:G100)</f>
        <v>610</v>
      </c>
    </row>
    <row r="101" spans="1:8" ht="21" customHeight="1">
      <c r="A101" s="43">
        <v>279</v>
      </c>
      <c r="B101" s="44" t="s">
        <v>196</v>
      </c>
      <c r="C101" s="45" t="s">
        <v>130</v>
      </c>
      <c r="D101" s="5">
        <v>449</v>
      </c>
      <c r="E101" s="5">
        <v>188</v>
      </c>
      <c r="F101" s="5"/>
      <c r="G101" s="5"/>
      <c r="H101" s="29">
        <f t="shared" si="5"/>
        <v>637</v>
      </c>
    </row>
    <row r="102" spans="1:8" ht="21" customHeight="1">
      <c r="A102" s="43">
        <v>282</v>
      </c>
      <c r="B102" s="44" t="s">
        <v>197</v>
      </c>
      <c r="C102" s="45" t="s">
        <v>131</v>
      </c>
      <c r="D102" s="5">
        <v>459</v>
      </c>
      <c r="E102" s="5">
        <v>192</v>
      </c>
      <c r="F102" s="5"/>
      <c r="G102" s="5"/>
      <c r="H102" s="29">
        <f t="shared" si="5"/>
        <v>651</v>
      </c>
    </row>
    <row r="103" spans="1:8" ht="21" customHeight="1">
      <c r="A103" s="43">
        <v>276</v>
      </c>
      <c r="B103" s="44" t="s">
        <v>198</v>
      </c>
      <c r="C103" s="45" t="s">
        <v>132</v>
      </c>
      <c r="D103" s="5">
        <v>434</v>
      </c>
      <c r="E103" s="5">
        <v>200</v>
      </c>
      <c r="F103" s="5"/>
      <c r="G103" s="5"/>
      <c r="H103" s="29">
        <f t="shared" si="5"/>
        <v>634</v>
      </c>
    </row>
    <row r="104" spans="1:8" ht="21" customHeight="1">
      <c r="A104" s="43">
        <v>280</v>
      </c>
      <c r="B104" s="44" t="s">
        <v>199</v>
      </c>
      <c r="C104" s="45" t="s">
        <v>133</v>
      </c>
      <c r="D104" s="5">
        <v>441</v>
      </c>
      <c r="E104" s="5">
        <v>195</v>
      </c>
      <c r="F104" s="5"/>
      <c r="G104" s="5"/>
      <c r="H104" s="29">
        <f t="shared" si="5"/>
        <v>636</v>
      </c>
    </row>
    <row r="105" spans="1:8" ht="21" customHeight="1">
      <c r="A105" s="43">
        <v>277</v>
      </c>
      <c r="B105" s="31" t="s">
        <v>134</v>
      </c>
      <c r="C105" s="31" t="s">
        <v>200</v>
      </c>
      <c r="D105" s="39">
        <v>419</v>
      </c>
      <c r="E105" s="5">
        <v>200</v>
      </c>
      <c r="F105" s="39"/>
      <c r="G105" s="39"/>
      <c r="H105" s="29">
        <f t="shared" si="5"/>
        <v>619</v>
      </c>
    </row>
    <row r="106" spans="1:8" ht="21" customHeight="1">
      <c r="A106" s="43">
        <v>284</v>
      </c>
      <c r="B106" s="47" t="s">
        <v>135</v>
      </c>
      <c r="C106" s="46" t="s">
        <v>136</v>
      </c>
      <c r="D106" s="39">
        <v>443</v>
      </c>
      <c r="E106" s="5">
        <v>191</v>
      </c>
      <c r="F106" s="39"/>
      <c r="G106" s="39"/>
      <c r="H106" s="29">
        <f t="shared" si="5"/>
        <v>634</v>
      </c>
    </row>
    <row r="107" spans="1:8" s="7" customFormat="1" ht="21" customHeight="1">
      <c r="A107" s="43">
        <v>275</v>
      </c>
      <c r="B107" s="47" t="s">
        <v>137</v>
      </c>
      <c r="C107" s="46" t="s">
        <v>138</v>
      </c>
      <c r="D107" s="6">
        <v>438</v>
      </c>
      <c r="E107" s="16">
        <v>193</v>
      </c>
      <c r="F107" s="6"/>
      <c r="G107" s="6"/>
      <c r="H107" s="29">
        <f t="shared" si="5"/>
        <v>631</v>
      </c>
    </row>
    <row r="108" spans="1:8" ht="21" customHeight="1">
      <c r="A108" s="43">
        <v>278</v>
      </c>
      <c r="B108" s="47" t="s">
        <v>139</v>
      </c>
      <c r="C108" s="46" t="s">
        <v>140</v>
      </c>
      <c r="D108" s="39">
        <v>441</v>
      </c>
      <c r="E108" s="5">
        <v>188</v>
      </c>
      <c r="F108" s="39"/>
      <c r="G108" s="39"/>
      <c r="H108" s="29">
        <f t="shared" si="5"/>
        <v>629</v>
      </c>
    </row>
    <row r="109" spans="1:8" ht="21" customHeight="1">
      <c r="A109" s="43">
        <v>281</v>
      </c>
      <c r="B109" s="46" t="s">
        <v>141</v>
      </c>
      <c r="C109" s="46" t="s">
        <v>142</v>
      </c>
      <c r="D109" s="39">
        <v>429</v>
      </c>
      <c r="E109" s="5">
        <v>200</v>
      </c>
      <c r="F109" s="39"/>
      <c r="G109" s="39"/>
      <c r="H109" s="29">
        <f t="shared" si="5"/>
        <v>629</v>
      </c>
    </row>
    <row r="110" spans="1:8" ht="21" customHeight="1">
      <c r="A110" s="43">
        <v>283</v>
      </c>
      <c r="B110" s="46" t="s">
        <v>143</v>
      </c>
      <c r="C110" s="46" t="s">
        <v>144</v>
      </c>
      <c r="D110" s="39">
        <v>438</v>
      </c>
      <c r="E110" s="5">
        <v>198</v>
      </c>
      <c r="F110" s="39"/>
      <c r="G110" s="39"/>
      <c r="H110" s="29">
        <f t="shared" si="5"/>
        <v>636</v>
      </c>
    </row>
    <row r="111" spans="1:8" ht="21" customHeight="1">
      <c r="A111" s="43">
        <v>272</v>
      </c>
      <c r="B111" s="52" t="s">
        <v>201</v>
      </c>
      <c r="C111" s="46" t="s">
        <v>145</v>
      </c>
      <c r="D111" s="39">
        <v>420</v>
      </c>
      <c r="E111" s="5">
        <v>197</v>
      </c>
      <c r="F111" s="39"/>
      <c r="G111" s="39"/>
      <c r="H111" s="29">
        <f>SUM(D111:G111)*0.7</f>
        <v>431.9</v>
      </c>
    </row>
    <row r="112" spans="1:8" ht="21" customHeight="1">
      <c r="A112" s="43">
        <v>288</v>
      </c>
      <c r="B112" s="46" t="s">
        <v>146</v>
      </c>
      <c r="C112" s="46" t="s">
        <v>147</v>
      </c>
      <c r="D112" s="39">
        <v>435</v>
      </c>
      <c r="E112" s="5">
        <v>188</v>
      </c>
      <c r="F112" s="39"/>
      <c r="G112" s="39"/>
      <c r="H112" s="29">
        <f>SUM(D112:G112)</f>
        <v>623</v>
      </c>
    </row>
    <row r="113" spans="1:8" ht="21" customHeight="1">
      <c r="A113" s="43">
        <v>285</v>
      </c>
      <c r="B113" s="48" t="s">
        <v>148</v>
      </c>
      <c r="C113" s="46" t="s">
        <v>149</v>
      </c>
      <c r="D113" s="39">
        <v>444</v>
      </c>
      <c r="E113" s="5">
        <v>179</v>
      </c>
      <c r="F113" s="39"/>
      <c r="G113" s="39"/>
      <c r="H113" s="29">
        <f>SUM(D113:G113)</f>
        <v>623</v>
      </c>
    </row>
    <row r="114" spans="1:8" s="7" customFormat="1" ht="21" customHeight="1">
      <c r="A114" s="43">
        <v>286</v>
      </c>
      <c r="B114" s="50" t="s">
        <v>150</v>
      </c>
      <c r="C114" s="46" t="s">
        <v>151</v>
      </c>
      <c r="D114" s="6">
        <v>426</v>
      </c>
      <c r="E114" s="16">
        <v>183</v>
      </c>
      <c r="F114" s="6"/>
      <c r="G114" s="6"/>
      <c r="H114" s="29">
        <f>SUM(D114:G114)</f>
        <v>609</v>
      </c>
    </row>
    <row r="115" spans="1:8" ht="21" customHeight="1" thickBot="1">
      <c r="A115" s="49">
        <v>67</v>
      </c>
      <c r="B115" s="52" t="s">
        <v>202</v>
      </c>
      <c r="C115" s="46" t="s">
        <v>152</v>
      </c>
      <c r="D115" s="39">
        <v>417</v>
      </c>
      <c r="E115" s="5">
        <v>179</v>
      </c>
      <c r="F115" s="39"/>
      <c r="G115" s="39"/>
      <c r="H115" s="29">
        <f>SUM(D115:G115)*0.7</f>
        <v>417.2</v>
      </c>
    </row>
    <row r="116" spans="1:8" s="18" customFormat="1" ht="25.5" customHeight="1" thickTop="1">
      <c r="A116" s="17"/>
      <c r="B116" s="17" t="s">
        <v>8</v>
      </c>
      <c r="C116" s="17"/>
      <c r="D116" s="17"/>
      <c r="E116" s="17"/>
      <c r="F116" s="17"/>
      <c r="G116" s="17"/>
      <c r="H116" s="25">
        <f>SUM(H4:H115)</f>
        <v>65080.1</v>
      </c>
    </row>
    <row r="117" spans="1:8" ht="33" customHeight="1">
      <c r="A117" s="121" t="s">
        <v>14</v>
      </c>
      <c r="B117" s="121"/>
      <c r="G117" s="2" t="s">
        <v>15</v>
      </c>
      <c r="H117" s="26" t="s">
        <v>16</v>
      </c>
    </row>
    <row r="118" spans="1:2" ht="50.25" customHeight="1">
      <c r="A118" s="121" t="s">
        <v>17</v>
      </c>
      <c r="B118" s="121"/>
    </row>
  </sheetData>
  <sheetProtection/>
  <mergeCells count="5">
    <mergeCell ref="A1:H1"/>
    <mergeCell ref="A117:B117"/>
    <mergeCell ref="A118:B118"/>
    <mergeCell ref="A47:A48"/>
    <mergeCell ref="B47:B48"/>
  </mergeCells>
  <printOptions/>
  <pageMargins left="0.7480314960629921" right="0.7480314960629921" top="0.9055118110236221" bottom="0.8661417322834646" header="1.299212598425197" footer="0.5118110236220472"/>
  <pageSetup orientation="portrait" paperSize="9" r:id="rId1"/>
  <headerFooter alignWithMargins="0">
    <oddFooter>&amp;C第&amp;P页（共4页）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2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13" sqref="E13"/>
    </sheetView>
  </sheetViews>
  <sheetFormatPr defaultColWidth="9.00390625" defaultRowHeight="14.25"/>
  <cols>
    <col min="1" max="1" width="7.375" style="1" customWidth="1"/>
    <col min="2" max="2" width="12.25390625" style="1" customWidth="1"/>
    <col min="3" max="3" width="14.75390625" style="1" customWidth="1"/>
    <col min="4" max="5" width="8.625" style="1" customWidth="1"/>
    <col min="6" max="6" width="10.375" style="1" customWidth="1"/>
    <col min="7" max="7" width="8.625" style="1" customWidth="1"/>
    <col min="8" max="8" width="9.875" style="27" customWidth="1"/>
    <col min="9" max="16384" width="9.00390625" style="1" customWidth="1"/>
  </cols>
  <sheetData>
    <row r="1" spans="1:8" ht="36.75" customHeight="1">
      <c r="A1" s="119" t="s">
        <v>156</v>
      </c>
      <c r="B1" s="119"/>
      <c r="C1" s="119"/>
      <c r="D1" s="119"/>
      <c r="E1" s="119"/>
      <c r="F1" s="119"/>
      <c r="G1" s="119"/>
      <c r="H1" s="119"/>
    </row>
    <row r="2" spans="1:8" ht="21.75" customHeight="1">
      <c r="A2" s="2" t="s">
        <v>0</v>
      </c>
      <c r="B2" s="2" t="s">
        <v>1</v>
      </c>
      <c r="C2" s="2"/>
      <c r="D2" s="2"/>
      <c r="E2" s="2"/>
      <c r="F2" s="2"/>
      <c r="G2" s="2"/>
      <c r="H2" s="114" t="s">
        <v>313</v>
      </c>
    </row>
    <row r="3" spans="1:8" s="4" customFormat="1" ht="36.75" customHeight="1" thickBo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8" t="s">
        <v>155</v>
      </c>
      <c r="H3" s="24" t="s">
        <v>8</v>
      </c>
    </row>
    <row r="4" spans="1:8" ht="21" customHeight="1" thickTop="1">
      <c r="A4" s="72">
        <v>123</v>
      </c>
      <c r="B4" s="71" t="s">
        <v>55</v>
      </c>
      <c r="C4" s="74" t="s">
        <v>45</v>
      </c>
      <c r="D4" s="5">
        <v>437</v>
      </c>
      <c r="E4" s="5">
        <v>200</v>
      </c>
      <c r="F4" s="39"/>
      <c r="G4" s="39">
        <v>1000</v>
      </c>
      <c r="H4" s="29">
        <f>SUM(D4:G4)*0.7</f>
        <v>1145.8999999999999</v>
      </c>
    </row>
    <row r="5" spans="1:8" ht="21" customHeight="1">
      <c r="A5" s="72">
        <v>148</v>
      </c>
      <c r="B5" s="73" t="s">
        <v>46</v>
      </c>
      <c r="C5" s="74" t="s">
        <v>47</v>
      </c>
      <c r="D5" s="5">
        <v>435</v>
      </c>
      <c r="E5" s="5">
        <v>200</v>
      </c>
      <c r="F5" s="39"/>
      <c r="G5" s="39">
        <v>1500</v>
      </c>
      <c r="H5" s="29">
        <f>SUM(D5:G5)</f>
        <v>2135</v>
      </c>
    </row>
    <row r="6" spans="1:8" ht="21" customHeight="1">
      <c r="A6" s="72">
        <v>134</v>
      </c>
      <c r="B6" s="73" t="s">
        <v>39</v>
      </c>
      <c r="C6" s="75" t="s">
        <v>48</v>
      </c>
      <c r="D6" s="39">
        <v>446</v>
      </c>
      <c r="E6" s="5">
        <v>200</v>
      </c>
      <c r="F6" s="39"/>
      <c r="G6" s="39">
        <v>1500</v>
      </c>
      <c r="H6" s="29">
        <f>SUM(D6:G6)</f>
        <v>2146</v>
      </c>
    </row>
    <row r="7" spans="1:8" ht="21" customHeight="1">
      <c r="A7" s="72">
        <v>135</v>
      </c>
      <c r="B7" s="73" t="s">
        <v>35</v>
      </c>
      <c r="C7" s="74" t="s">
        <v>49</v>
      </c>
      <c r="D7" s="39">
        <v>440</v>
      </c>
      <c r="E7" s="5">
        <v>200</v>
      </c>
      <c r="F7" s="39"/>
      <c r="G7" s="39">
        <v>1500</v>
      </c>
      <c r="H7" s="29">
        <f>SUM(D7:G7)</f>
        <v>2140</v>
      </c>
    </row>
    <row r="8" spans="1:8" ht="21" customHeight="1">
      <c r="A8" s="72">
        <v>139</v>
      </c>
      <c r="B8" s="73" t="s">
        <v>50</v>
      </c>
      <c r="C8" s="74" t="s">
        <v>51</v>
      </c>
      <c r="D8" s="39">
        <v>422</v>
      </c>
      <c r="E8" s="5">
        <v>200</v>
      </c>
      <c r="F8" s="39"/>
      <c r="G8" s="39">
        <v>1000</v>
      </c>
      <c r="H8" s="29">
        <f>SUM(D8:G8)</f>
        <v>1622</v>
      </c>
    </row>
    <row r="9" spans="1:8" ht="21" customHeight="1">
      <c r="A9" s="72">
        <v>74</v>
      </c>
      <c r="B9" s="71" t="s">
        <v>53</v>
      </c>
      <c r="C9" s="74" t="s">
        <v>54</v>
      </c>
      <c r="D9" s="39">
        <v>501</v>
      </c>
      <c r="E9" s="5">
        <v>240</v>
      </c>
      <c r="F9" s="39"/>
      <c r="G9" s="39">
        <v>500</v>
      </c>
      <c r="H9" s="40">
        <f>SUM(D9:G9)*0.7</f>
        <v>868.6999999999999</v>
      </c>
    </row>
    <row r="10" spans="1:8" ht="21" customHeight="1">
      <c r="A10" s="72">
        <v>127</v>
      </c>
      <c r="B10" s="73" t="s">
        <v>27</v>
      </c>
      <c r="C10" s="74" t="s">
        <v>22</v>
      </c>
      <c r="D10" s="39">
        <v>423</v>
      </c>
      <c r="E10" s="5">
        <v>200</v>
      </c>
      <c r="F10" s="39"/>
      <c r="G10" s="39">
        <v>1000</v>
      </c>
      <c r="H10" s="40">
        <f>SUM(D10:G10)</f>
        <v>1623</v>
      </c>
    </row>
    <row r="11" spans="1:8" ht="21" customHeight="1">
      <c r="A11" s="72">
        <v>146</v>
      </c>
      <c r="B11" s="73" t="s">
        <v>28</v>
      </c>
      <c r="C11" s="74" t="s">
        <v>23</v>
      </c>
      <c r="D11" s="39">
        <v>419</v>
      </c>
      <c r="E11" s="5">
        <v>200</v>
      </c>
      <c r="F11" s="39"/>
      <c r="G11" s="39">
        <v>1000</v>
      </c>
      <c r="H11" s="40">
        <f>SUM(D11:G11)</f>
        <v>1619</v>
      </c>
    </row>
    <row r="12" spans="1:8" ht="21" customHeight="1">
      <c r="A12" s="72">
        <v>138</v>
      </c>
      <c r="B12" s="73" t="s">
        <v>29</v>
      </c>
      <c r="C12" s="74" t="s">
        <v>24</v>
      </c>
      <c r="D12" s="39">
        <v>452</v>
      </c>
      <c r="E12" s="5">
        <v>200</v>
      </c>
      <c r="F12" s="39"/>
      <c r="G12" s="39">
        <v>1500</v>
      </c>
      <c r="H12" s="40">
        <f>SUM(D12:G12)</f>
        <v>2152</v>
      </c>
    </row>
    <row r="13" spans="1:8" ht="21" customHeight="1">
      <c r="A13" s="72">
        <v>121</v>
      </c>
      <c r="B13" s="112" t="s">
        <v>310</v>
      </c>
      <c r="C13" s="74" t="s">
        <v>311</v>
      </c>
      <c r="D13" s="39">
        <v>447</v>
      </c>
      <c r="E13" s="5">
        <v>200</v>
      </c>
      <c r="F13" s="39"/>
      <c r="G13" s="39">
        <v>200</v>
      </c>
      <c r="H13" s="40">
        <f>SUM(D13:G13)*0.7</f>
        <v>592.9</v>
      </c>
    </row>
    <row r="14" spans="1:8" ht="21" customHeight="1">
      <c r="A14" s="72">
        <v>17</v>
      </c>
      <c r="B14" s="71" t="s">
        <v>62</v>
      </c>
      <c r="C14" s="74" t="s">
        <v>226</v>
      </c>
      <c r="D14" s="39">
        <v>434</v>
      </c>
      <c r="E14" s="5">
        <v>200</v>
      </c>
      <c r="F14" s="39"/>
      <c r="G14" s="39">
        <v>1500</v>
      </c>
      <c r="H14" s="40">
        <f>SUM(D14:G14)*0.7</f>
        <v>1493.8</v>
      </c>
    </row>
    <row r="15" spans="1:8" ht="21" customHeight="1">
      <c r="A15" s="72">
        <v>92</v>
      </c>
      <c r="B15" s="73" t="s">
        <v>33</v>
      </c>
      <c r="C15" s="74" t="s">
        <v>227</v>
      </c>
      <c r="D15" s="39">
        <v>441</v>
      </c>
      <c r="E15" s="5">
        <v>200</v>
      </c>
      <c r="F15" s="39"/>
      <c r="G15" s="39">
        <v>1000</v>
      </c>
      <c r="H15" s="40">
        <f aca="true" t="shared" si="0" ref="H15:H25">SUM(D15:G15)</f>
        <v>1641</v>
      </c>
    </row>
    <row r="16" spans="1:8" ht="21" customHeight="1">
      <c r="A16" s="72">
        <v>142</v>
      </c>
      <c r="B16" s="73" t="s">
        <v>34</v>
      </c>
      <c r="C16" s="74" t="s">
        <v>228</v>
      </c>
      <c r="D16" s="39">
        <v>438</v>
      </c>
      <c r="E16" s="5">
        <v>200</v>
      </c>
      <c r="F16" s="39"/>
      <c r="G16" s="39">
        <v>1500</v>
      </c>
      <c r="H16" s="40">
        <f t="shared" si="0"/>
        <v>2138</v>
      </c>
    </row>
    <row r="17" spans="1:8" ht="21" customHeight="1">
      <c r="A17" s="72">
        <v>129</v>
      </c>
      <c r="B17" s="73" t="s">
        <v>37</v>
      </c>
      <c r="C17" s="74" t="s">
        <v>56</v>
      </c>
      <c r="D17" s="39">
        <v>446</v>
      </c>
      <c r="E17" s="5">
        <v>200</v>
      </c>
      <c r="F17" s="39"/>
      <c r="G17" s="39">
        <v>1500</v>
      </c>
      <c r="H17" s="40">
        <f t="shared" si="0"/>
        <v>2146</v>
      </c>
    </row>
    <row r="18" spans="1:8" s="7" customFormat="1" ht="21" customHeight="1">
      <c r="A18" s="72">
        <v>130</v>
      </c>
      <c r="B18" s="73" t="s">
        <v>36</v>
      </c>
      <c r="C18" s="74" t="s">
        <v>57</v>
      </c>
      <c r="D18" s="6">
        <v>434</v>
      </c>
      <c r="E18" s="5">
        <v>200</v>
      </c>
      <c r="F18" s="6"/>
      <c r="G18" s="6">
        <v>1000</v>
      </c>
      <c r="H18" s="40">
        <f t="shared" si="0"/>
        <v>1634</v>
      </c>
    </row>
    <row r="19" spans="1:8" s="7" customFormat="1" ht="21" customHeight="1">
      <c r="A19" s="72">
        <v>147</v>
      </c>
      <c r="B19" s="73" t="s">
        <v>32</v>
      </c>
      <c r="C19" s="74" t="s">
        <v>58</v>
      </c>
      <c r="D19" s="6">
        <v>449</v>
      </c>
      <c r="E19" s="5">
        <v>200</v>
      </c>
      <c r="F19" s="6"/>
      <c r="G19" s="6">
        <v>1000</v>
      </c>
      <c r="H19" s="40">
        <f t="shared" si="0"/>
        <v>1649</v>
      </c>
    </row>
    <row r="20" spans="1:8" s="7" customFormat="1" ht="21" customHeight="1">
      <c r="A20" s="72">
        <v>136</v>
      </c>
      <c r="B20" s="73" t="s">
        <v>38</v>
      </c>
      <c r="C20" s="74" t="s">
        <v>59</v>
      </c>
      <c r="D20" s="39">
        <v>447</v>
      </c>
      <c r="E20" s="5">
        <v>200</v>
      </c>
      <c r="F20" s="6"/>
      <c r="G20" s="6">
        <v>500</v>
      </c>
      <c r="H20" s="40">
        <f t="shared" si="0"/>
        <v>1147</v>
      </c>
    </row>
    <row r="21" spans="1:8" ht="21" customHeight="1">
      <c r="A21" s="72">
        <v>150</v>
      </c>
      <c r="B21" s="73" t="s">
        <v>60</v>
      </c>
      <c r="C21" s="74" t="s">
        <v>61</v>
      </c>
      <c r="D21" s="6">
        <v>444</v>
      </c>
      <c r="E21" s="5">
        <v>200</v>
      </c>
      <c r="F21" s="39"/>
      <c r="G21" s="39">
        <v>500</v>
      </c>
      <c r="H21" s="40">
        <f t="shared" si="0"/>
        <v>1144</v>
      </c>
    </row>
    <row r="22" spans="1:8" ht="21" customHeight="1">
      <c r="A22" s="72">
        <v>141</v>
      </c>
      <c r="B22" s="73" t="s">
        <v>30</v>
      </c>
      <c r="C22" s="74" t="s">
        <v>229</v>
      </c>
      <c r="D22" s="39">
        <v>444</v>
      </c>
      <c r="E22" s="5">
        <v>200</v>
      </c>
      <c r="F22" s="39"/>
      <c r="G22" s="39">
        <v>500</v>
      </c>
      <c r="H22" s="40">
        <f t="shared" si="0"/>
        <v>1144</v>
      </c>
    </row>
    <row r="23" spans="1:8" ht="21" customHeight="1">
      <c r="A23" s="72">
        <v>143</v>
      </c>
      <c r="B23" s="73" t="s">
        <v>52</v>
      </c>
      <c r="C23" s="74" t="s">
        <v>26</v>
      </c>
      <c r="D23" s="39">
        <v>437</v>
      </c>
      <c r="E23" s="5">
        <v>200</v>
      </c>
      <c r="F23" s="39"/>
      <c r="G23" s="39">
        <v>500</v>
      </c>
      <c r="H23" s="40">
        <f t="shared" si="0"/>
        <v>1137</v>
      </c>
    </row>
    <row r="24" spans="1:11" s="76" customFormat="1" ht="21" customHeight="1">
      <c r="A24" s="78">
        <v>144</v>
      </c>
      <c r="B24" s="78" t="s">
        <v>31</v>
      </c>
      <c r="C24" s="78" t="s">
        <v>25</v>
      </c>
      <c r="D24" s="20"/>
      <c r="E24" s="5"/>
      <c r="F24" s="20">
        <v>100</v>
      </c>
      <c r="G24" s="20">
        <v>250</v>
      </c>
      <c r="H24" s="40">
        <f t="shared" si="0"/>
        <v>350</v>
      </c>
      <c r="I24" s="77"/>
      <c r="J24" s="77"/>
      <c r="K24" s="77"/>
    </row>
    <row r="25" spans="1:8" s="7" customFormat="1" ht="21" customHeight="1">
      <c r="A25" s="59">
        <v>173</v>
      </c>
      <c r="B25" s="60" t="s">
        <v>208</v>
      </c>
      <c r="C25" s="61" t="s">
        <v>209</v>
      </c>
      <c r="D25" s="6">
        <v>447</v>
      </c>
      <c r="E25" s="5">
        <v>200</v>
      </c>
      <c r="F25" s="6"/>
      <c r="G25" s="6">
        <v>1000</v>
      </c>
      <c r="H25" s="40">
        <f t="shared" si="0"/>
        <v>1647</v>
      </c>
    </row>
    <row r="26" spans="1:8" ht="21" customHeight="1">
      <c r="A26" s="62">
        <v>157</v>
      </c>
      <c r="B26" s="57" t="s">
        <v>210</v>
      </c>
      <c r="C26" s="61" t="s">
        <v>211</v>
      </c>
      <c r="D26" s="39">
        <v>444</v>
      </c>
      <c r="E26" s="5">
        <v>200</v>
      </c>
      <c r="F26" s="39"/>
      <c r="G26" s="39">
        <v>1500</v>
      </c>
      <c r="H26" s="40">
        <f>SUM(D26:G26)*0.7</f>
        <v>1500.8</v>
      </c>
    </row>
    <row r="27" spans="1:8" ht="21" customHeight="1">
      <c r="A27" s="62">
        <v>104</v>
      </c>
      <c r="B27" s="60" t="s">
        <v>212</v>
      </c>
      <c r="C27" s="61" t="s">
        <v>213</v>
      </c>
      <c r="D27" s="39">
        <v>428</v>
      </c>
      <c r="E27" s="5">
        <v>200</v>
      </c>
      <c r="F27" s="10"/>
      <c r="G27" s="39">
        <v>1500</v>
      </c>
      <c r="H27" s="40">
        <f aca="true" t="shared" si="1" ref="H27:H33">SUM(D27:G27)</f>
        <v>2128</v>
      </c>
    </row>
    <row r="28" spans="1:8" ht="21" customHeight="1">
      <c r="A28" s="62">
        <v>167</v>
      </c>
      <c r="B28" s="60" t="s">
        <v>63</v>
      </c>
      <c r="C28" s="63" t="s">
        <v>64</v>
      </c>
      <c r="D28" s="39">
        <v>455</v>
      </c>
      <c r="E28" s="5">
        <v>200</v>
      </c>
      <c r="F28" s="8"/>
      <c r="G28" s="39">
        <v>1500</v>
      </c>
      <c r="H28" s="40">
        <f t="shared" si="1"/>
        <v>2155</v>
      </c>
    </row>
    <row r="29" spans="1:8" s="12" customFormat="1" ht="21" customHeight="1">
      <c r="A29" s="59">
        <v>169</v>
      </c>
      <c r="B29" s="60" t="s">
        <v>65</v>
      </c>
      <c r="C29" s="63" t="s">
        <v>66</v>
      </c>
      <c r="D29" s="11">
        <v>447</v>
      </c>
      <c r="E29" s="5">
        <v>200</v>
      </c>
      <c r="F29" s="11"/>
      <c r="G29" s="11">
        <v>1000</v>
      </c>
      <c r="H29" s="40">
        <f t="shared" si="1"/>
        <v>1647</v>
      </c>
    </row>
    <row r="30" spans="1:8" s="80" customFormat="1" ht="21" customHeight="1">
      <c r="A30" s="82">
        <v>295</v>
      </c>
      <c r="B30" s="81" t="s">
        <v>231</v>
      </c>
      <c r="C30" s="63" t="s">
        <v>230</v>
      </c>
      <c r="D30" s="39">
        <v>444</v>
      </c>
      <c r="E30" s="5">
        <v>200</v>
      </c>
      <c r="F30" s="39"/>
      <c r="G30" s="39">
        <v>500</v>
      </c>
      <c r="H30" s="29">
        <f>SUM(D30:G30)</f>
        <v>1144</v>
      </c>
    </row>
    <row r="31" spans="1:8" ht="21" customHeight="1">
      <c r="A31" s="62">
        <v>158</v>
      </c>
      <c r="B31" s="60" t="s">
        <v>42</v>
      </c>
      <c r="C31" s="59" t="s">
        <v>43</v>
      </c>
      <c r="D31" s="39">
        <v>459</v>
      </c>
      <c r="E31" s="5">
        <v>200</v>
      </c>
      <c r="F31" s="39"/>
      <c r="G31" s="39">
        <v>1500</v>
      </c>
      <c r="H31" s="40">
        <f t="shared" si="1"/>
        <v>2159</v>
      </c>
    </row>
    <row r="32" spans="1:8" ht="21" customHeight="1">
      <c r="A32" s="62">
        <v>174</v>
      </c>
      <c r="B32" s="60" t="s">
        <v>40</v>
      </c>
      <c r="C32" s="59" t="s">
        <v>41</v>
      </c>
      <c r="D32" s="39">
        <v>422</v>
      </c>
      <c r="E32" s="5">
        <v>200</v>
      </c>
      <c r="F32" s="39"/>
      <c r="G32" s="39">
        <v>500</v>
      </c>
      <c r="H32" s="40">
        <f t="shared" si="1"/>
        <v>1122</v>
      </c>
    </row>
    <row r="33" spans="1:8" ht="21" customHeight="1">
      <c r="A33" s="62">
        <v>168</v>
      </c>
      <c r="B33" s="60" t="s">
        <v>12</v>
      </c>
      <c r="C33" s="59" t="s">
        <v>18</v>
      </c>
      <c r="D33" s="20">
        <v>452</v>
      </c>
      <c r="E33" s="5">
        <v>200</v>
      </c>
      <c r="F33" s="20"/>
      <c r="G33" s="39">
        <v>1000</v>
      </c>
      <c r="H33" s="40">
        <f t="shared" si="1"/>
        <v>1652</v>
      </c>
    </row>
    <row r="34" spans="1:8" ht="21" customHeight="1">
      <c r="A34" s="59">
        <v>19</v>
      </c>
      <c r="B34" s="57" t="s">
        <v>214</v>
      </c>
      <c r="C34" s="59" t="s">
        <v>19</v>
      </c>
      <c r="D34" s="21">
        <v>453</v>
      </c>
      <c r="E34" s="5">
        <v>200</v>
      </c>
      <c r="F34" s="6"/>
      <c r="G34" s="39">
        <v>1000</v>
      </c>
      <c r="H34" s="40">
        <f>SUM(D34:G34)*0.7</f>
        <v>1157.1</v>
      </c>
    </row>
    <row r="35" spans="1:8" ht="21" customHeight="1">
      <c r="A35" s="62">
        <v>170</v>
      </c>
      <c r="B35" s="60" t="s">
        <v>13</v>
      </c>
      <c r="C35" s="59" t="s">
        <v>20</v>
      </c>
      <c r="D35" s="39">
        <v>476</v>
      </c>
      <c r="E35" s="5">
        <v>200</v>
      </c>
      <c r="F35" s="39"/>
      <c r="G35" s="39">
        <v>1000</v>
      </c>
      <c r="H35" s="40">
        <f>SUM(D35:G35)</f>
        <v>1676</v>
      </c>
    </row>
    <row r="36" spans="1:8" s="7" customFormat="1" ht="21" customHeight="1">
      <c r="A36" s="62">
        <v>172</v>
      </c>
      <c r="B36" s="60" t="s">
        <v>44</v>
      </c>
      <c r="C36" s="59" t="s">
        <v>21</v>
      </c>
      <c r="D36" s="6">
        <v>438</v>
      </c>
      <c r="E36" s="5">
        <v>200</v>
      </c>
      <c r="F36" s="6"/>
      <c r="G36" s="6">
        <v>500</v>
      </c>
      <c r="H36" s="40">
        <f>SUM(D36:G36)</f>
        <v>1138</v>
      </c>
    </row>
    <row r="37" spans="1:8" ht="21" customHeight="1">
      <c r="A37" s="62">
        <v>103</v>
      </c>
      <c r="B37" s="60" t="s">
        <v>9</v>
      </c>
      <c r="C37" s="59" t="s">
        <v>10</v>
      </c>
      <c r="D37" s="39">
        <v>450</v>
      </c>
      <c r="E37" s="5">
        <v>200</v>
      </c>
      <c r="F37" s="39"/>
      <c r="G37" s="39">
        <v>1500</v>
      </c>
      <c r="H37" s="40">
        <f>SUM(D37:G37)</f>
        <v>2150</v>
      </c>
    </row>
    <row r="38" spans="1:8" s="7" customFormat="1" ht="21" customHeight="1">
      <c r="A38" s="62">
        <v>161</v>
      </c>
      <c r="B38" s="60" t="s">
        <v>215</v>
      </c>
      <c r="C38" s="59" t="s">
        <v>11</v>
      </c>
      <c r="D38" s="6">
        <v>431</v>
      </c>
      <c r="E38" s="5">
        <v>200</v>
      </c>
      <c r="F38" s="6"/>
      <c r="G38" s="6">
        <v>1000</v>
      </c>
      <c r="H38" s="40">
        <f>SUM(D38:G38)</f>
        <v>1631</v>
      </c>
    </row>
    <row r="39" spans="1:8" s="7" customFormat="1" ht="21" customHeight="1">
      <c r="A39" s="34">
        <v>177</v>
      </c>
      <c r="B39" s="35" t="s">
        <v>184</v>
      </c>
      <c r="C39" s="32" t="s">
        <v>175</v>
      </c>
      <c r="D39" s="6">
        <v>455</v>
      </c>
      <c r="E39" s="5">
        <v>200</v>
      </c>
      <c r="F39" s="6"/>
      <c r="G39" s="6">
        <v>1500</v>
      </c>
      <c r="H39" s="40">
        <f>SUM(D39:G39)*0.7</f>
        <v>1508.5</v>
      </c>
    </row>
    <row r="40" spans="1:8" ht="21" customHeight="1">
      <c r="A40" s="34">
        <v>65</v>
      </c>
      <c r="B40" s="35" t="s">
        <v>183</v>
      </c>
      <c r="C40" s="32" t="s">
        <v>176</v>
      </c>
      <c r="D40" s="39">
        <v>449</v>
      </c>
      <c r="E40" s="5">
        <v>200</v>
      </c>
      <c r="F40" s="39"/>
      <c r="G40" s="39">
        <v>1500</v>
      </c>
      <c r="H40" s="40">
        <f>(SUM(D40:G40)+F41+G41)*0.7</f>
        <v>1749.3</v>
      </c>
    </row>
    <row r="41" spans="1:8" ht="21" customHeight="1">
      <c r="A41" s="34"/>
      <c r="B41" s="35"/>
      <c r="C41" s="79" t="s">
        <v>185</v>
      </c>
      <c r="D41" s="39"/>
      <c r="E41" s="5"/>
      <c r="F41" s="39">
        <v>100</v>
      </c>
      <c r="G41" s="39">
        <v>250</v>
      </c>
      <c r="H41" s="40"/>
    </row>
    <row r="42" spans="1:8" ht="21" customHeight="1">
      <c r="A42" s="34">
        <v>193</v>
      </c>
      <c r="B42" s="32" t="s">
        <v>154</v>
      </c>
      <c r="C42" s="32" t="s">
        <v>177</v>
      </c>
      <c r="D42" s="20">
        <v>458</v>
      </c>
      <c r="E42" s="5">
        <v>200</v>
      </c>
      <c r="F42" s="20"/>
      <c r="G42" s="39">
        <v>1000</v>
      </c>
      <c r="H42" s="40">
        <f>SUM(D42:G42)+F43+G43</f>
        <v>2008</v>
      </c>
    </row>
    <row r="43" spans="1:8" ht="21" customHeight="1">
      <c r="A43" s="34"/>
      <c r="B43" s="32"/>
      <c r="C43" s="79" t="s">
        <v>186</v>
      </c>
      <c r="D43" s="20"/>
      <c r="E43" s="5"/>
      <c r="F43" s="20">
        <v>100</v>
      </c>
      <c r="G43" s="39">
        <v>250</v>
      </c>
      <c r="H43" s="40"/>
    </row>
    <row r="44" spans="1:8" ht="21" customHeight="1">
      <c r="A44" s="34">
        <v>296</v>
      </c>
      <c r="B44" s="32" t="s">
        <v>178</v>
      </c>
      <c r="C44" s="32" t="s">
        <v>179</v>
      </c>
      <c r="D44" s="39">
        <v>435</v>
      </c>
      <c r="E44" s="5">
        <v>200</v>
      </c>
      <c r="F44" s="39"/>
      <c r="G44" s="39">
        <v>500</v>
      </c>
      <c r="H44" s="40">
        <f>SUM(D44:G44)</f>
        <v>1135</v>
      </c>
    </row>
    <row r="45" spans="1:8" ht="21" customHeight="1">
      <c r="A45" s="34">
        <v>189</v>
      </c>
      <c r="B45" s="32" t="s">
        <v>180</v>
      </c>
      <c r="C45" s="32" t="s">
        <v>181</v>
      </c>
      <c r="D45" s="39">
        <v>446</v>
      </c>
      <c r="E45" s="5">
        <v>200</v>
      </c>
      <c r="F45" s="39"/>
      <c r="G45" s="39">
        <v>1000</v>
      </c>
      <c r="H45" s="40">
        <f>SUM(D45:G45)</f>
        <v>1646</v>
      </c>
    </row>
    <row r="46" spans="1:8" ht="21" customHeight="1">
      <c r="A46" s="34">
        <v>178</v>
      </c>
      <c r="B46" s="35" t="s">
        <v>88</v>
      </c>
      <c r="C46" s="32" t="s">
        <v>67</v>
      </c>
      <c r="D46" s="39">
        <v>437</v>
      </c>
      <c r="E46" s="5">
        <v>200</v>
      </c>
      <c r="F46" s="39"/>
      <c r="G46" s="39">
        <v>1500</v>
      </c>
      <c r="H46" s="40">
        <f>SUM(D46:G46)*0.7</f>
        <v>1495.8999999999999</v>
      </c>
    </row>
    <row r="47" spans="1:8" ht="21" customHeight="1">
      <c r="A47" s="122">
        <v>188</v>
      </c>
      <c r="B47" s="124" t="s">
        <v>68</v>
      </c>
      <c r="C47" s="32" t="s">
        <v>69</v>
      </c>
      <c r="D47" s="39">
        <v>437</v>
      </c>
      <c r="E47" s="5">
        <v>200</v>
      </c>
      <c r="F47" s="39"/>
      <c r="G47" s="39">
        <v>1500</v>
      </c>
      <c r="H47" s="40">
        <f>SUM(D47:G47)+D48+E48+F48+G48</f>
        <v>3175</v>
      </c>
    </row>
    <row r="48" spans="1:8" s="7" customFormat="1" ht="21" customHeight="1">
      <c r="A48" s="123"/>
      <c r="B48" s="125"/>
      <c r="C48" s="32" t="s">
        <v>75</v>
      </c>
      <c r="D48" s="6">
        <v>438</v>
      </c>
      <c r="E48" s="5">
        <v>200</v>
      </c>
      <c r="F48" s="6"/>
      <c r="G48" s="6">
        <v>400</v>
      </c>
      <c r="H48" s="40"/>
    </row>
    <row r="49" spans="1:8" s="7" customFormat="1" ht="21" customHeight="1">
      <c r="A49" s="107">
        <v>176</v>
      </c>
      <c r="B49" s="108" t="s">
        <v>234</v>
      </c>
      <c r="C49" s="109" t="s">
        <v>235</v>
      </c>
      <c r="D49" s="6"/>
      <c r="E49" s="5"/>
      <c r="F49" s="6"/>
      <c r="G49" s="6">
        <v>200</v>
      </c>
      <c r="H49" s="40">
        <f>SUM(D49:G49)*0.7</f>
        <v>140</v>
      </c>
    </row>
    <row r="50" spans="1:8" ht="21" customHeight="1">
      <c r="A50" s="34">
        <v>96</v>
      </c>
      <c r="B50" s="32" t="s">
        <v>70</v>
      </c>
      <c r="C50" s="33" t="s">
        <v>71</v>
      </c>
      <c r="D50" s="39">
        <v>440</v>
      </c>
      <c r="E50" s="5">
        <v>200</v>
      </c>
      <c r="F50" s="39"/>
      <c r="G50" s="39">
        <v>1500</v>
      </c>
      <c r="H50" s="40">
        <f aca="true" t="shared" si="2" ref="H49:H54">SUM(D50:G50)</f>
        <v>2140</v>
      </c>
    </row>
    <row r="51" spans="1:8" ht="21" customHeight="1">
      <c r="A51" s="34">
        <v>192</v>
      </c>
      <c r="B51" s="32" t="s">
        <v>72</v>
      </c>
      <c r="C51" s="32" t="s">
        <v>73</v>
      </c>
      <c r="D51" s="39">
        <v>458</v>
      </c>
      <c r="E51" s="5">
        <v>200</v>
      </c>
      <c r="F51" s="6"/>
      <c r="G51" s="39">
        <v>500</v>
      </c>
      <c r="H51" s="40">
        <f t="shared" si="2"/>
        <v>1158</v>
      </c>
    </row>
    <row r="52" spans="1:8" ht="21" customHeight="1">
      <c r="A52" s="34">
        <v>191</v>
      </c>
      <c r="B52" s="32" t="s">
        <v>74</v>
      </c>
      <c r="C52" s="32" t="s">
        <v>75</v>
      </c>
      <c r="D52" s="39"/>
      <c r="E52" s="5"/>
      <c r="F52" s="6"/>
      <c r="G52" s="39">
        <v>600</v>
      </c>
      <c r="H52" s="40">
        <f t="shared" si="2"/>
        <v>600</v>
      </c>
    </row>
    <row r="53" spans="1:8" ht="21" customHeight="1">
      <c r="A53" s="34">
        <v>194</v>
      </c>
      <c r="B53" s="32" t="s">
        <v>76</v>
      </c>
      <c r="C53" s="32" t="s">
        <v>77</v>
      </c>
      <c r="D53" s="20">
        <v>462</v>
      </c>
      <c r="E53" s="5">
        <v>200</v>
      </c>
      <c r="F53" s="20"/>
      <c r="G53" s="39">
        <v>1000</v>
      </c>
      <c r="H53" s="40">
        <f t="shared" si="2"/>
        <v>1662</v>
      </c>
    </row>
    <row r="54" spans="1:8" ht="21" customHeight="1">
      <c r="A54" s="34">
        <v>190</v>
      </c>
      <c r="B54" s="32" t="s">
        <v>153</v>
      </c>
      <c r="C54" s="32" t="s">
        <v>78</v>
      </c>
      <c r="D54" s="39">
        <v>441</v>
      </c>
      <c r="E54" s="5">
        <v>200</v>
      </c>
      <c r="F54" s="39"/>
      <c r="G54" s="39">
        <v>1000</v>
      </c>
      <c r="H54" s="40">
        <f t="shared" si="2"/>
        <v>1641</v>
      </c>
    </row>
    <row r="55" spans="1:8" ht="21" customHeight="1">
      <c r="A55" s="34">
        <v>187</v>
      </c>
      <c r="B55" s="32" t="s">
        <v>86</v>
      </c>
      <c r="C55" s="32" t="s">
        <v>79</v>
      </c>
      <c r="D55" s="39">
        <v>455</v>
      </c>
      <c r="E55" s="5">
        <v>200</v>
      </c>
      <c r="F55" s="39"/>
      <c r="G55" s="39">
        <v>500</v>
      </c>
      <c r="H55" s="40">
        <f>SUM(D55:G55)+F56+G56</f>
        <v>1505</v>
      </c>
    </row>
    <row r="56" spans="1:8" ht="21" customHeight="1">
      <c r="A56" s="34"/>
      <c r="B56" s="32"/>
      <c r="C56" s="79" t="s">
        <v>187</v>
      </c>
      <c r="D56" s="39"/>
      <c r="E56" s="5"/>
      <c r="F56" s="39">
        <v>100</v>
      </c>
      <c r="G56" s="39">
        <v>250</v>
      </c>
      <c r="H56" s="40"/>
    </row>
    <row r="57" spans="1:8" ht="21" customHeight="1">
      <c r="A57" s="34">
        <v>186</v>
      </c>
      <c r="B57" s="32" t="s">
        <v>82</v>
      </c>
      <c r="C57" s="32" t="s">
        <v>83</v>
      </c>
      <c r="D57" s="39">
        <v>435</v>
      </c>
      <c r="E57" s="5">
        <v>200</v>
      </c>
      <c r="F57" s="39"/>
      <c r="G57" s="39">
        <v>1000</v>
      </c>
      <c r="H57" s="40">
        <f aca="true" t="shared" si="3" ref="H57:H63">SUM(D57:G57)</f>
        <v>1635</v>
      </c>
    </row>
    <row r="58" spans="1:8" ht="21" customHeight="1">
      <c r="A58" s="34">
        <v>82</v>
      </c>
      <c r="B58" s="32" t="s">
        <v>84</v>
      </c>
      <c r="C58" s="32" t="s">
        <v>85</v>
      </c>
      <c r="D58" s="39">
        <v>434</v>
      </c>
      <c r="E58" s="5">
        <v>200</v>
      </c>
      <c r="F58" s="39"/>
      <c r="G58" s="39">
        <v>1500</v>
      </c>
      <c r="H58" s="40">
        <f t="shared" si="3"/>
        <v>2134</v>
      </c>
    </row>
    <row r="59" spans="1:8" ht="21" customHeight="1">
      <c r="A59" s="34">
        <v>185</v>
      </c>
      <c r="B59" s="32" t="s">
        <v>80</v>
      </c>
      <c r="C59" s="32" t="s">
        <v>81</v>
      </c>
      <c r="D59" s="39">
        <v>447</v>
      </c>
      <c r="E59" s="5">
        <v>200</v>
      </c>
      <c r="F59" s="39"/>
      <c r="G59" s="39">
        <v>500</v>
      </c>
      <c r="H59" s="40">
        <f t="shared" si="3"/>
        <v>1147</v>
      </c>
    </row>
    <row r="60" spans="1:8" ht="21" customHeight="1">
      <c r="A60" s="34">
        <v>115</v>
      </c>
      <c r="B60" s="32" t="s">
        <v>87</v>
      </c>
      <c r="C60" s="32" t="s">
        <v>182</v>
      </c>
      <c r="D60" s="39">
        <v>528</v>
      </c>
      <c r="E60" s="5">
        <v>200</v>
      </c>
      <c r="F60" s="39"/>
      <c r="G60" s="39">
        <v>500</v>
      </c>
      <c r="H60" s="40">
        <f>SUM(D60:G60)*0.7</f>
        <v>859.5999999999999</v>
      </c>
    </row>
    <row r="61" spans="1:8" s="7" customFormat="1" ht="21" customHeight="1">
      <c r="A61" s="22">
        <v>222</v>
      </c>
      <c r="B61" s="64" t="s">
        <v>89</v>
      </c>
      <c r="C61" s="66" t="s">
        <v>90</v>
      </c>
      <c r="D61" s="6"/>
      <c r="E61" s="5"/>
      <c r="F61" s="6">
        <v>100</v>
      </c>
      <c r="G61" s="6">
        <f>800+50</f>
        <v>850</v>
      </c>
      <c r="H61" s="40">
        <f t="shared" si="3"/>
        <v>950</v>
      </c>
    </row>
    <row r="62" spans="1:8" ht="21" customHeight="1">
      <c r="A62" s="64">
        <v>232</v>
      </c>
      <c r="B62" s="64" t="s">
        <v>91</v>
      </c>
      <c r="C62" s="66" t="s">
        <v>92</v>
      </c>
      <c r="D62" s="39"/>
      <c r="E62" s="5"/>
      <c r="F62" s="6">
        <v>100</v>
      </c>
      <c r="G62" s="6">
        <f>1200+50</f>
        <v>1250</v>
      </c>
      <c r="H62" s="40">
        <f t="shared" si="3"/>
        <v>1350</v>
      </c>
    </row>
    <row r="63" spans="1:8" ht="21" customHeight="1">
      <c r="A63" s="64">
        <v>233</v>
      </c>
      <c r="B63" s="64" t="s">
        <v>93</v>
      </c>
      <c r="C63" s="66" t="s">
        <v>94</v>
      </c>
      <c r="D63" s="39"/>
      <c r="E63" s="5"/>
      <c r="F63" s="6">
        <v>100</v>
      </c>
      <c r="G63" s="6">
        <f>1200+50</f>
        <v>1250</v>
      </c>
      <c r="H63" s="40">
        <f t="shared" si="3"/>
        <v>1350</v>
      </c>
    </row>
    <row r="64" spans="1:8" ht="21" customHeight="1">
      <c r="A64" s="64">
        <v>72</v>
      </c>
      <c r="B64" s="68" t="s">
        <v>216</v>
      </c>
      <c r="C64" s="66" t="s">
        <v>95</v>
      </c>
      <c r="D64" s="39"/>
      <c r="E64" s="5"/>
      <c r="F64" s="6">
        <v>100</v>
      </c>
      <c r="G64" s="6">
        <f>400+50</f>
        <v>450</v>
      </c>
      <c r="H64" s="40">
        <f>SUM(D64:G64)*0.7</f>
        <v>385</v>
      </c>
    </row>
    <row r="65" spans="1:8" ht="21" customHeight="1">
      <c r="A65" s="58">
        <v>244</v>
      </c>
      <c r="B65" s="64" t="s">
        <v>217</v>
      </c>
      <c r="C65" s="66" t="s">
        <v>96</v>
      </c>
      <c r="D65" s="39"/>
      <c r="E65" s="5"/>
      <c r="F65" s="6"/>
      <c r="G65" s="6">
        <v>1200</v>
      </c>
      <c r="H65" s="40">
        <f aca="true" t="shared" si="4" ref="H65:H76">SUM(D65:G65)</f>
        <v>1200</v>
      </c>
    </row>
    <row r="66" spans="1:8" ht="21" customHeight="1">
      <c r="A66" s="63">
        <v>199</v>
      </c>
      <c r="B66" s="118" t="s">
        <v>317</v>
      </c>
      <c r="C66" s="116" t="s">
        <v>96</v>
      </c>
      <c r="D66" s="39"/>
      <c r="E66" s="5"/>
      <c r="F66" s="6">
        <v>100</v>
      </c>
      <c r="G66" s="6">
        <v>50</v>
      </c>
      <c r="H66" s="40">
        <f>SUM(D66:G66)*0.7</f>
        <v>105</v>
      </c>
    </row>
    <row r="67" spans="1:8" ht="21" customHeight="1">
      <c r="A67" s="65">
        <v>229</v>
      </c>
      <c r="B67" s="67" t="s">
        <v>97</v>
      </c>
      <c r="C67" s="66" t="s">
        <v>98</v>
      </c>
      <c r="D67" s="39">
        <v>414</v>
      </c>
      <c r="E67" s="5">
        <v>200</v>
      </c>
      <c r="F67" s="39"/>
      <c r="G67" s="39">
        <v>500</v>
      </c>
      <c r="H67" s="40">
        <f t="shared" si="4"/>
        <v>1114</v>
      </c>
    </row>
    <row r="68" spans="1:8" ht="21" customHeight="1">
      <c r="A68" s="22">
        <v>239</v>
      </c>
      <c r="B68" s="67" t="s">
        <v>99</v>
      </c>
      <c r="C68" s="66" t="s">
        <v>100</v>
      </c>
      <c r="D68" s="39">
        <v>434</v>
      </c>
      <c r="E68" s="5">
        <v>200</v>
      </c>
      <c r="F68" s="39"/>
      <c r="G68" s="39">
        <v>500</v>
      </c>
      <c r="H68" s="40">
        <f t="shared" si="4"/>
        <v>1134</v>
      </c>
    </row>
    <row r="69" spans="1:8" s="7" customFormat="1" ht="21" customHeight="1">
      <c r="A69" s="59">
        <v>224</v>
      </c>
      <c r="B69" s="67" t="s">
        <v>101</v>
      </c>
      <c r="C69" s="66" t="s">
        <v>102</v>
      </c>
      <c r="D69" s="6">
        <v>417</v>
      </c>
      <c r="E69" s="5">
        <v>200</v>
      </c>
      <c r="F69" s="6"/>
      <c r="G69" s="6">
        <v>1000</v>
      </c>
      <c r="H69" s="40">
        <f t="shared" si="4"/>
        <v>1617</v>
      </c>
    </row>
    <row r="70" spans="1:8" s="7" customFormat="1" ht="21" customHeight="1">
      <c r="A70" s="59">
        <v>231</v>
      </c>
      <c r="B70" s="64" t="s">
        <v>218</v>
      </c>
      <c r="C70" s="66" t="s">
        <v>103</v>
      </c>
      <c r="D70" s="6">
        <v>422</v>
      </c>
      <c r="E70" s="5">
        <v>200</v>
      </c>
      <c r="F70" s="6"/>
      <c r="G70" s="6">
        <v>1000</v>
      </c>
      <c r="H70" s="40">
        <f t="shared" si="4"/>
        <v>1622</v>
      </c>
    </row>
    <row r="71" spans="1:8" ht="21" customHeight="1">
      <c r="A71" s="59">
        <v>234</v>
      </c>
      <c r="B71" s="64" t="s">
        <v>219</v>
      </c>
      <c r="C71" s="66" t="s">
        <v>104</v>
      </c>
      <c r="D71" s="39">
        <v>422</v>
      </c>
      <c r="E71" s="5">
        <v>200</v>
      </c>
      <c r="F71" s="39"/>
      <c r="G71" s="39">
        <v>500</v>
      </c>
      <c r="H71" s="40">
        <f t="shared" si="4"/>
        <v>1122</v>
      </c>
    </row>
    <row r="72" spans="1:8" ht="21" customHeight="1">
      <c r="A72" s="59">
        <v>246</v>
      </c>
      <c r="B72" s="67" t="s">
        <v>105</v>
      </c>
      <c r="C72" s="66" t="s">
        <v>106</v>
      </c>
      <c r="D72" s="39">
        <v>443</v>
      </c>
      <c r="E72" s="5">
        <v>200</v>
      </c>
      <c r="F72" s="39"/>
      <c r="G72" s="39">
        <v>500</v>
      </c>
      <c r="H72" s="29">
        <f t="shared" si="4"/>
        <v>1143</v>
      </c>
    </row>
    <row r="73" spans="1:8" ht="21" customHeight="1">
      <c r="A73" s="59">
        <v>223</v>
      </c>
      <c r="B73" s="59" t="s">
        <v>107</v>
      </c>
      <c r="C73" s="66" t="s">
        <v>108</v>
      </c>
      <c r="D73" s="39">
        <v>453</v>
      </c>
      <c r="E73" s="5">
        <v>200</v>
      </c>
      <c r="F73" s="39"/>
      <c r="G73" s="39">
        <v>1500</v>
      </c>
      <c r="H73" s="29">
        <f t="shared" si="4"/>
        <v>2153</v>
      </c>
    </row>
    <row r="74" spans="1:8" ht="21" customHeight="1">
      <c r="A74" s="59">
        <v>230</v>
      </c>
      <c r="B74" s="59" t="s">
        <v>109</v>
      </c>
      <c r="C74" s="66" t="s">
        <v>110</v>
      </c>
      <c r="D74" s="39">
        <v>416</v>
      </c>
      <c r="E74" s="5">
        <v>200</v>
      </c>
      <c r="F74" s="39"/>
      <c r="G74" s="39">
        <v>500</v>
      </c>
      <c r="H74" s="29">
        <f t="shared" si="4"/>
        <v>1116</v>
      </c>
    </row>
    <row r="75" spans="1:8" ht="21" customHeight="1">
      <c r="A75" s="59">
        <v>228</v>
      </c>
      <c r="B75" s="59" t="s">
        <v>111</v>
      </c>
      <c r="C75" s="66" t="s">
        <v>112</v>
      </c>
      <c r="D75" s="39">
        <v>410</v>
      </c>
      <c r="E75" s="5">
        <v>200</v>
      </c>
      <c r="F75" s="39"/>
      <c r="G75" s="39">
        <v>1500</v>
      </c>
      <c r="H75" s="29">
        <f t="shared" si="4"/>
        <v>2110</v>
      </c>
    </row>
    <row r="76" spans="1:8" ht="21" customHeight="1">
      <c r="A76" s="59">
        <v>251</v>
      </c>
      <c r="B76" s="59" t="s">
        <v>113</v>
      </c>
      <c r="C76" s="66" t="s">
        <v>114</v>
      </c>
      <c r="D76" s="39">
        <v>395</v>
      </c>
      <c r="E76" s="5">
        <v>200</v>
      </c>
      <c r="F76" s="39"/>
      <c r="G76" s="39">
        <v>1000</v>
      </c>
      <c r="H76" s="29">
        <f t="shared" si="4"/>
        <v>1595</v>
      </c>
    </row>
    <row r="77" spans="1:8" ht="21" customHeight="1">
      <c r="A77" s="59">
        <v>204</v>
      </c>
      <c r="B77" s="53" t="s">
        <v>220</v>
      </c>
      <c r="C77" s="66" t="s">
        <v>115</v>
      </c>
      <c r="D77" s="39"/>
      <c r="E77" s="5"/>
      <c r="F77" s="39">
        <v>100</v>
      </c>
      <c r="G77" s="39">
        <f>400+50</f>
        <v>450</v>
      </c>
      <c r="H77" s="29">
        <f>SUM(D77:G77)*0.7</f>
        <v>385</v>
      </c>
    </row>
    <row r="78" spans="1:8" ht="21" customHeight="1">
      <c r="A78" s="61">
        <v>252</v>
      </c>
      <c r="B78" s="59" t="s">
        <v>116</v>
      </c>
      <c r="C78" s="66" t="s">
        <v>117</v>
      </c>
      <c r="D78" s="39">
        <v>413</v>
      </c>
      <c r="E78" s="5">
        <v>200</v>
      </c>
      <c r="F78" s="39"/>
      <c r="G78" s="39">
        <v>500</v>
      </c>
      <c r="H78" s="29">
        <f aca="true" t="shared" si="5" ref="H78:H100">SUM(D78:G78)</f>
        <v>1113</v>
      </c>
    </row>
    <row r="79" spans="1:8" s="7" customFormat="1" ht="21" customHeight="1">
      <c r="A79" s="59">
        <v>242</v>
      </c>
      <c r="B79" s="59" t="s">
        <v>118</v>
      </c>
      <c r="C79" s="66" t="s">
        <v>119</v>
      </c>
      <c r="D79" s="6">
        <v>411</v>
      </c>
      <c r="E79" s="5">
        <v>200</v>
      </c>
      <c r="F79" s="6"/>
      <c r="G79" s="6">
        <v>1000</v>
      </c>
      <c r="H79" s="29">
        <f t="shared" si="5"/>
        <v>1611</v>
      </c>
    </row>
    <row r="80" spans="1:8" s="7" customFormat="1" ht="21" customHeight="1">
      <c r="A80" s="22">
        <v>235</v>
      </c>
      <c r="B80" s="117" t="s">
        <v>315</v>
      </c>
      <c r="C80" s="116" t="s">
        <v>316</v>
      </c>
      <c r="D80" s="6"/>
      <c r="E80" s="5"/>
      <c r="F80" s="6"/>
      <c r="G80" s="6">
        <v>300</v>
      </c>
      <c r="H80" s="29">
        <f t="shared" si="5"/>
        <v>300</v>
      </c>
    </row>
    <row r="81" spans="1:8" s="7" customFormat="1" ht="21" customHeight="1">
      <c r="A81" s="22">
        <v>237</v>
      </c>
      <c r="B81" s="113" t="s">
        <v>312</v>
      </c>
      <c r="C81" s="66" t="s">
        <v>120</v>
      </c>
      <c r="D81" s="6">
        <v>422</v>
      </c>
      <c r="E81" s="5">
        <v>200</v>
      </c>
      <c r="F81" s="6"/>
      <c r="G81" s="6">
        <v>200</v>
      </c>
      <c r="H81" s="29">
        <f t="shared" si="5"/>
        <v>822</v>
      </c>
    </row>
    <row r="82" spans="1:8" ht="21" customHeight="1">
      <c r="A82" s="59">
        <v>241</v>
      </c>
      <c r="B82" s="59" t="s">
        <v>121</v>
      </c>
      <c r="C82" s="66" t="s">
        <v>122</v>
      </c>
      <c r="D82" s="39">
        <v>429</v>
      </c>
      <c r="E82" s="5">
        <v>200</v>
      </c>
      <c r="F82" s="39"/>
      <c r="G82" s="39">
        <v>1500</v>
      </c>
      <c r="H82" s="29">
        <f t="shared" si="5"/>
        <v>2129</v>
      </c>
    </row>
    <row r="83" spans="1:8" ht="21" customHeight="1">
      <c r="A83" s="61">
        <v>220</v>
      </c>
      <c r="B83" s="59" t="s">
        <v>123</v>
      </c>
      <c r="C83" s="66" t="s">
        <v>124</v>
      </c>
      <c r="D83" s="39">
        <v>428</v>
      </c>
      <c r="E83" s="5">
        <v>200</v>
      </c>
      <c r="F83" s="39"/>
      <c r="G83" s="39">
        <v>1500</v>
      </c>
      <c r="H83" s="29">
        <f t="shared" si="5"/>
        <v>2128</v>
      </c>
    </row>
    <row r="84" spans="1:8" ht="21" customHeight="1">
      <c r="A84" s="59">
        <v>247</v>
      </c>
      <c r="B84" s="59" t="s">
        <v>125</v>
      </c>
      <c r="C84" s="69" t="s">
        <v>126</v>
      </c>
      <c r="D84" s="39">
        <v>429</v>
      </c>
      <c r="E84" s="5">
        <v>200</v>
      </c>
      <c r="F84" s="39"/>
      <c r="G84" s="39">
        <v>1500</v>
      </c>
      <c r="H84" s="29">
        <f t="shared" si="5"/>
        <v>2129</v>
      </c>
    </row>
    <row r="85" spans="1:8" ht="21" customHeight="1">
      <c r="A85" s="59">
        <v>218</v>
      </c>
      <c r="B85" s="59" t="s">
        <v>128</v>
      </c>
      <c r="C85" s="60" t="s">
        <v>222</v>
      </c>
      <c r="D85" s="39">
        <v>419</v>
      </c>
      <c r="E85" s="5">
        <v>200</v>
      </c>
      <c r="F85" s="39"/>
      <c r="G85" s="39">
        <v>1000</v>
      </c>
      <c r="H85" s="29">
        <f t="shared" si="5"/>
        <v>1619</v>
      </c>
    </row>
    <row r="86" spans="1:8" ht="21" customHeight="1">
      <c r="A86" s="59">
        <v>238</v>
      </c>
      <c r="B86" s="59" t="s">
        <v>223</v>
      </c>
      <c r="C86" s="69" t="s">
        <v>224</v>
      </c>
      <c r="D86" s="39">
        <v>426</v>
      </c>
      <c r="E86" s="5">
        <v>200</v>
      </c>
      <c r="F86" s="14"/>
      <c r="G86" s="39">
        <v>1500</v>
      </c>
      <c r="H86" s="29">
        <f t="shared" si="5"/>
        <v>2126</v>
      </c>
    </row>
    <row r="87" spans="1:8" ht="21" customHeight="1">
      <c r="A87" s="59">
        <v>221</v>
      </c>
      <c r="B87" s="59" t="s">
        <v>127</v>
      </c>
      <c r="C87" s="70" t="s">
        <v>225</v>
      </c>
      <c r="D87" s="39">
        <v>419</v>
      </c>
      <c r="E87" s="5">
        <v>200</v>
      </c>
      <c r="F87" s="15"/>
      <c r="G87" s="39">
        <v>1500</v>
      </c>
      <c r="H87" s="29">
        <f t="shared" si="5"/>
        <v>2119</v>
      </c>
    </row>
    <row r="88" spans="1:8" ht="21" customHeight="1">
      <c r="A88" s="110">
        <v>259</v>
      </c>
      <c r="B88" s="110" t="s">
        <v>236</v>
      </c>
      <c r="C88" s="56" t="s">
        <v>203</v>
      </c>
      <c r="D88" s="39">
        <v>434</v>
      </c>
      <c r="E88" s="5">
        <v>200</v>
      </c>
      <c r="F88" s="15"/>
      <c r="G88" s="39">
        <v>1000</v>
      </c>
      <c r="H88" s="29">
        <f t="shared" si="5"/>
        <v>1634</v>
      </c>
    </row>
    <row r="89" spans="1:8" s="7" customFormat="1" ht="21" customHeight="1">
      <c r="A89" s="54">
        <v>98</v>
      </c>
      <c r="B89" s="55" t="s">
        <v>157</v>
      </c>
      <c r="C89" s="56" t="s">
        <v>172</v>
      </c>
      <c r="D89" s="6">
        <v>444</v>
      </c>
      <c r="E89" s="5">
        <v>200</v>
      </c>
      <c r="F89" s="11"/>
      <c r="G89" s="6">
        <v>1500</v>
      </c>
      <c r="H89" s="29">
        <f t="shared" si="5"/>
        <v>2144</v>
      </c>
    </row>
    <row r="90" spans="1:8" ht="21" customHeight="1">
      <c r="A90" s="56">
        <v>297</v>
      </c>
      <c r="B90" s="55" t="s">
        <v>158</v>
      </c>
      <c r="C90" s="56" t="s">
        <v>204</v>
      </c>
      <c r="D90" s="39">
        <v>453</v>
      </c>
      <c r="E90" s="5">
        <v>200</v>
      </c>
      <c r="F90" s="15"/>
      <c r="G90" s="39">
        <v>1000</v>
      </c>
      <c r="H90" s="29">
        <f t="shared" si="5"/>
        <v>1653</v>
      </c>
    </row>
    <row r="91" spans="1:8" ht="21" customHeight="1">
      <c r="A91" s="56">
        <v>263</v>
      </c>
      <c r="B91" s="55" t="s">
        <v>159</v>
      </c>
      <c r="C91" s="56" t="s">
        <v>205</v>
      </c>
      <c r="D91" s="39">
        <v>407</v>
      </c>
      <c r="E91" s="5">
        <v>200</v>
      </c>
      <c r="F91" s="15"/>
      <c r="G91" s="39">
        <v>1000</v>
      </c>
      <c r="H91" s="29">
        <f t="shared" si="5"/>
        <v>1607</v>
      </c>
    </row>
    <row r="92" spans="1:8" s="7" customFormat="1" ht="21" customHeight="1">
      <c r="A92" s="56">
        <v>260</v>
      </c>
      <c r="B92" s="56" t="s">
        <v>160</v>
      </c>
      <c r="C92" s="56" t="s">
        <v>206</v>
      </c>
      <c r="D92" s="6">
        <v>473</v>
      </c>
      <c r="E92" s="5">
        <v>200</v>
      </c>
      <c r="F92" s="28"/>
      <c r="G92" s="6">
        <v>1500</v>
      </c>
      <c r="H92" s="29">
        <f t="shared" si="5"/>
        <v>2173</v>
      </c>
    </row>
    <row r="93" spans="1:8" s="12" customFormat="1" ht="21" customHeight="1">
      <c r="A93" s="56">
        <v>266</v>
      </c>
      <c r="B93" s="56" t="s">
        <v>161</v>
      </c>
      <c r="C93" s="56" t="s">
        <v>207</v>
      </c>
      <c r="D93" s="11">
        <v>429</v>
      </c>
      <c r="E93" s="5">
        <v>200</v>
      </c>
      <c r="F93" s="15"/>
      <c r="G93" s="11">
        <v>500</v>
      </c>
      <c r="H93" s="29">
        <f t="shared" si="5"/>
        <v>1129</v>
      </c>
    </row>
    <row r="94" spans="1:8" s="12" customFormat="1" ht="21" customHeight="1">
      <c r="A94" s="56">
        <v>264</v>
      </c>
      <c r="B94" s="56" t="s">
        <v>162</v>
      </c>
      <c r="C94" s="56" t="s">
        <v>163</v>
      </c>
      <c r="D94" s="11">
        <v>479</v>
      </c>
      <c r="E94" s="5">
        <v>200</v>
      </c>
      <c r="F94" s="11"/>
      <c r="G94" s="11">
        <v>1500</v>
      </c>
      <c r="H94" s="29">
        <f t="shared" si="5"/>
        <v>2179</v>
      </c>
    </row>
    <row r="95" spans="1:8" s="7" customFormat="1" ht="21" customHeight="1">
      <c r="A95" s="56">
        <v>265</v>
      </c>
      <c r="B95" s="56" t="s">
        <v>164</v>
      </c>
      <c r="C95" s="56" t="s">
        <v>165</v>
      </c>
      <c r="D95" s="6">
        <v>453</v>
      </c>
      <c r="E95" s="5">
        <v>200</v>
      </c>
      <c r="F95" s="11"/>
      <c r="G95" s="6">
        <v>1500</v>
      </c>
      <c r="H95" s="29">
        <f t="shared" si="5"/>
        <v>2153</v>
      </c>
    </row>
    <row r="96" spans="1:8" ht="21" customHeight="1">
      <c r="A96" s="56">
        <v>261</v>
      </c>
      <c r="B96" s="56" t="s">
        <v>166</v>
      </c>
      <c r="C96" s="56" t="s">
        <v>167</v>
      </c>
      <c r="D96" s="39">
        <v>447</v>
      </c>
      <c r="E96" s="5">
        <v>200</v>
      </c>
      <c r="F96" s="11"/>
      <c r="G96" s="39">
        <v>1000</v>
      </c>
      <c r="H96" s="29">
        <f t="shared" si="5"/>
        <v>1647</v>
      </c>
    </row>
    <row r="97" spans="1:8" ht="21" customHeight="1">
      <c r="A97" s="56">
        <v>114</v>
      </c>
      <c r="B97" s="56" t="s">
        <v>168</v>
      </c>
      <c r="C97" s="56" t="s">
        <v>169</v>
      </c>
      <c r="D97" s="39">
        <v>458</v>
      </c>
      <c r="E97" s="5">
        <v>200</v>
      </c>
      <c r="F97" s="11"/>
      <c r="G97" s="39">
        <v>500</v>
      </c>
      <c r="H97" s="29">
        <f t="shared" si="5"/>
        <v>1158</v>
      </c>
    </row>
    <row r="98" spans="1:8" s="7" customFormat="1" ht="21" customHeight="1">
      <c r="A98" s="56">
        <v>267</v>
      </c>
      <c r="B98" s="56" t="s">
        <v>170</v>
      </c>
      <c r="C98" s="56" t="s">
        <v>171</v>
      </c>
      <c r="D98" s="6">
        <v>441</v>
      </c>
      <c r="E98" s="5">
        <v>200</v>
      </c>
      <c r="F98" s="11"/>
      <c r="G98" s="6">
        <v>500</v>
      </c>
      <c r="H98" s="29">
        <f t="shared" si="5"/>
        <v>1141</v>
      </c>
    </row>
    <row r="99" spans="1:8" s="7" customFormat="1" ht="21" customHeight="1">
      <c r="A99" s="56">
        <v>262</v>
      </c>
      <c r="B99" s="56" t="s">
        <v>173</v>
      </c>
      <c r="C99" s="56" t="s">
        <v>174</v>
      </c>
      <c r="D99" s="6">
        <v>419</v>
      </c>
      <c r="E99" s="5">
        <v>200</v>
      </c>
      <c r="F99" s="6"/>
      <c r="G99" s="6">
        <v>1500</v>
      </c>
      <c r="H99" s="29">
        <f t="shared" si="5"/>
        <v>2119</v>
      </c>
    </row>
    <row r="100" spans="1:8" ht="21" customHeight="1">
      <c r="A100" s="41">
        <v>287</v>
      </c>
      <c r="B100" s="42" t="s">
        <v>188</v>
      </c>
      <c r="C100" s="42" t="s">
        <v>189</v>
      </c>
      <c r="D100" s="39">
        <v>444</v>
      </c>
      <c r="E100" s="5">
        <v>200</v>
      </c>
      <c r="F100" s="39"/>
      <c r="G100" s="39">
        <v>1500</v>
      </c>
      <c r="H100" s="29">
        <f t="shared" si="5"/>
        <v>2144</v>
      </c>
    </row>
    <row r="101" spans="1:8" ht="21" customHeight="1">
      <c r="A101" s="41">
        <v>271</v>
      </c>
      <c r="B101" s="51" t="s">
        <v>190</v>
      </c>
      <c r="C101" s="42" t="s">
        <v>191</v>
      </c>
      <c r="D101" s="39">
        <v>440</v>
      </c>
      <c r="E101" s="5">
        <v>200</v>
      </c>
      <c r="F101" s="39"/>
      <c r="G101" s="39">
        <v>1000</v>
      </c>
      <c r="H101" s="29">
        <f>SUM(D101:G101)*0.7</f>
        <v>1148</v>
      </c>
    </row>
    <row r="102" spans="1:8" ht="21" customHeight="1">
      <c r="A102" s="41">
        <v>33</v>
      </c>
      <c r="B102" s="51" t="s">
        <v>192</v>
      </c>
      <c r="C102" s="42" t="s">
        <v>193</v>
      </c>
      <c r="D102" s="39">
        <v>428</v>
      </c>
      <c r="E102" s="5">
        <v>200</v>
      </c>
      <c r="F102" s="39"/>
      <c r="G102" s="39">
        <v>1000</v>
      </c>
      <c r="H102" s="29">
        <f>SUM(D102:G102)*0.7</f>
        <v>1139.6</v>
      </c>
    </row>
    <row r="103" spans="1:8" ht="21" customHeight="1">
      <c r="A103" s="115">
        <v>32</v>
      </c>
      <c r="B103" s="42" t="s">
        <v>314</v>
      </c>
      <c r="C103" s="42" t="s">
        <v>194</v>
      </c>
      <c r="D103" s="39"/>
      <c r="E103" s="5"/>
      <c r="F103" s="39"/>
      <c r="G103" s="39">
        <v>100</v>
      </c>
      <c r="H103" s="29">
        <f>SUM(D103:G103)*0.7</f>
        <v>70</v>
      </c>
    </row>
    <row r="104" spans="1:8" ht="21" customHeight="1">
      <c r="A104" s="41">
        <v>54</v>
      </c>
      <c r="B104" s="83" t="s">
        <v>232</v>
      </c>
      <c r="C104" s="42" t="s">
        <v>194</v>
      </c>
      <c r="D104" s="39">
        <v>429</v>
      </c>
      <c r="E104" s="5">
        <v>200</v>
      </c>
      <c r="F104" s="39"/>
      <c r="G104" s="39">
        <v>400</v>
      </c>
      <c r="H104" s="29">
        <f>SUM(D104:G104)*0.7</f>
        <v>720.3</v>
      </c>
    </row>
    <row r="105" spans="1:8" ht="21" customHeight="1">
      <c r="A105" s="43">
        <v>274</v>
      </c>
      <c r="B105" s="44" t="s">
        <v>195</v>
      </c>
      <c r="C105" s="45" t="s">
        <v>129</v>
      </c>
      <c r="D105" s="39">
        <v>416</v>
      </c>
      <c r="E105" s="5">
        <v>200</v>
      </c>
      <c r="F105" s="39"/>
      <c r="G105" s="39">
        <v>1000</v>
      </c>
      <c r="H105" s="29">
        <f aca="true" t="shared" si="6" ref="H105:H115">SUM(D105:G105)</f>
        <v>1616</v>
      </c>
    </row>
    <row r="106" spans="1:8" ht="21" customHeight="1">
      <c r="A106" s="43">
        <v>279</v>
      </c>
      <c r="B106" s="44" t="s">
        <v>196</v>
      </c>
      <c r="C106" s="45" t="s">
        <v>130</v>
      </c>
      <c r="D106" s="5">
        <v>449</v>
      </c>
      <c r="E106" s="5">
        <v>200</v>
      </c>
      <c r="F106" s="5"/>
      <c r="G106" s="5">
        <v>1000</v>
      </c>
      <c r="H106" s="29">
        <f t="shared" si="6"/>
        <v>1649</v>
      </c>
    </row>
    <row r="107" spans="1:8" ht="21" customHeight="1">
      <c r="A107" s="43">
        <v>282</v>
      </c>
      <c r="B107" s="44" t="s">
        <v>197</v>
      </c>
      <c r="C107" s="45" t="s">
        <v>131</v>
      </c>
      <c r="D107" s="5">
        <v>459</v>
      </c>
      <c r="E107" s="5">
        <v>200</v>
      </c>
      <c r="F107" s="5"/>
      <c r="G107" s="5">
        <v>500</v>
      </c>
      <c r="H107" s="29">
        <f t="shared" si="6"/>
        <v>1159</v>
      </c>
    </row>
    <row r="108" spans="1:8" ht="21" customHeight="1">
      <c r="A108" s="43">
        <v>276</v>
      </c>
      <c r="B108" s="44" t="s">
        <v>198</v>
      </c>
      <c r="C108" s="45" t="s">
        <v>132</v>
      </c>
      <c r="D108" s="5">
        <v>434</v>
      </c>
      <c r="E108" s="5">
        <v>200</v>
      </c>
      <c r="F108" s="5"/>
      <c r="G108" s="5">
        <v>1500</v>
      </c>
      <c r="H108" s="29">
        <f t="shared" si="6"/>
        <v>2134</v>
      </c>
    </row>
    <row r="109" spans="1:8" ht="21" customHeight="1">
      <c r="A109" s="43">
        <v>280</v>
      </c>
      <c r="B109" s="44" t="s">
        <v>199</v>
      </c>
      <c r="C109" s="45" t="s">
        <v>133</v>
      </c>
      <c r="D109" s="5">
        <v>441</v>
      </c>
      <c r="E109" s="5">
        <v>200</v>
      </c>
      <c r="F109" s="5"/>
      <c r="G109" s="5">
        <v>1500</v>
      </c>
      <c r="H109" s="29">
        <f t="shared" si="6"/>
        <v>2141</v>
      </c>
    </row>
    <row r="110" spans="1:8" ht="21" customHeight="1">
      <c r="A110" s="43">
        <v>277</v>
      </c>
      <c r="B110" s="31" t="s">
        <v>134</v>
      </c>
      <c r="C110" s="31" t="s">
        <v>200</v>
      </c>
      <c r="D110" s="39">
        <v>419</v>
      </c>
      <c r="E110" s="5">
        <v>200</v>
      </c>
      <c r="F110" s="39"/>
      <c r="G110" s="39">
        <v>1500</v>
      </c>
      <c r="H110" s="29">
        <f t="shared" si="6"/>
        <v>2119</v>
      </c>
    </row>
    <row r="111" spans="1:8" ht="21" customHeight="1">
      <c r="A111" s="43">
        <v>284</v>
      </c>
      <c r="B111" s="47" t="s">
        <v>135</v>
      </c>
      <c r="C111" s="46" t="s">
        <v>136</v>
      </c>
      <c r="D111" s="39">
        <v>443</v>
      </c>
      <c r="E111" s="5">
        <v>200</v>
      </c>
      <c r="F111" s="39"/>
      <c r="G111" s="39">
        <v>1000</v>
      </c>
      <c r="H111" s="29">
        <f t="shared" si="6"/>
        <v>1643</v>
      </c>
    </row>
    <row r="112" spans="1:8" s="7" customFormat="1" ht="21" customHeight="1">
      <c r="A112" s="43">
        <v>275</v>
      </c>
      <c r="B112" s="47" t="s">
        <v>137</v>
      </c>
      <c r="C112" s="46" t="s">
        <v>138</v>
      </c>
      <c r="D112" s="6">
        <v>438</v>
      </c>
      <c r="E112" s="5">
        <v>200</v>
      </c>
      <c r="F112" s="6"/>
      <c r="G112" s="6">
        <v>1000</v>
      </c>
      <c r="H112" s="29">
        <f t="shared" si="6"/>
        <v>1638</v>
      </c>
    </row>
    <row r="113" spans="1:8" ht="21" customHeight="1">
      <c r="A113" s="43">
        <v>278</v>
      </c>
      <c r="B113" s="47" t="s">
        <v>139</v>
      </c>
      <c r="C113" s="46" t="s">
        <v>140</v>
      </c>
      <c r="D113" s="39">
        <v>441</v>
      </c>
      <c r="E113" s="5">
        <v>200</v>
      </c>
      <c r="F113" s="39"/>
      <c r="G113" s="39">
        <v>1000</v>
      </c>
      <c r="H113" s="29">
        <f t="shared" si="6"/>
        <v>1641</v>
      </c>
    </row>
    <row r="114" spans="1:8" ht="21" customHeight="1">
      <c r="A114" s="43">
        <v>281</v>
      </c>
      <c r="B114" s="46" t="s">
        <v>141</v>
      </c>
      <c r="C114" s="46" t="s">
        <v>142</v>
      </c>
      <c r="D114" s="39">
        <v>429</v>
      </c>
      <c r="E114" s="5">
        <v>200</v>
      </c>
      <c r="F114" s="39"/>
      <c r="G114" s="39">
        <v>1500</v>
      </c>
      <c r="H114" s="29">
        <f t="shared" si="6"/>
        <v>2129</v>
      </c>
    </row>
    <row r="115" spans="1:8" ht="21" customHeight="1">
      <c r="A115" s="43">
        <v>283</v>
      </c>
      <c r="B115" s="46" t="s">
        <v>143</v>
      </c>
      <c r="C115" s="46" t="s">
        <v>144</v>
      </c>
      <c r="D115" s="39">
        <v>438</v>
      </c>
      <c r="E115" s="5">
        <v>200</v>
      </c>
      <c r="F115" s="39"/>
      <c r="G115" s="39">
        <v>1000</v>
      </c>
      <c r="H115" s="29">
        <f t="shared" si="6"/>
        <v>1638</v>
      </c>
    </row>
    <row r="116" spans="1:8" ht="21" customHeight="1">
      <c r="A116" s="43">
        <v>272</v>
      </c>
      <c r="B116" s="52" t="s">
        <v>201</v>
      </c>
      <c r="C116" s="46" t="s">
        <v>145</v>
      </c>
      <c r="D116" s="39">
        <v>420</v>
      </c>
      <c r="E116" s="5">
        <v>200</v>
      </c>
      <c r="F116" s="39"/>
      <c r="G116" s="39">
        <v>1500</v>
      </c>
      <c r="H116" s="29">
        <f>SUM(D116:G116)*0.7</f>
        <v>1484</v>
      </c>
    </row>
    <row r="117" spans="1:8" ht="21" customHeight="1">
      <c r="A117" s="43">
        <v>288</v>
      </c>
      <c r="B117" s="46" t="s">
        <v>146</v>
      </c>
      <c r="C117" s="46" t="s">
        <v>147</v>
      </c>
      <c r="D117" s="39">
        <v>435</v>
      </c>
      <c r="E117" s="5">
        <v>200</v>
      </c>
      <c r="F117" s="39"/>
      <c r="G117" s="39">
        <v>500</v>
      </c>
      <c r="H117" s="29">
        <f>SUM(D117:G117)</f>
        <v>1135</v>
      </c>
    </row>
    <row r="118" spans="1:8" ht="21" customHeight="1">
      <c r="A118" s="43">
        <v>285</v>
      </c>
      <c r="B118" s="48" t="s">
        <v>148</v>
      </c>
      <c r="C118" s="46" t="s">
        <v>149</v>
      </c>
      <c r="D118" s="39"/>
      <c r="E118" s="5"/>
      <c r="F118" s="39">
        <v>100</v>
      </c>
      <c r="G118" s="39">
        <f>400+50</f>
        <v>450</v>
      </c>
      <c r="H118" s="29">
        <f>SUM(D118:G118)</f>
        <v>550</v>
      </c>
    </row>
    <row r="119" spans="1:8" s="7" customFormat="1" ht="21" customHeight="1">
      <c r="A119" s="43">
        <v>286</v>
      </c>
      <c r="B119" s="50" t="s">
        <v>150</v>
      </c>
      <c r="C119" s="46" t="s">
        <v>151</v>
      </c>
      <c r="D119" s="6"/>
      <c r="E119" s="5"/>
      <c r="F119" s="6">
        <v>100</v>
      </c>
      <c r="G119" s="6">
        <f>1200+50</f>
        <v>1250</v>
      </c>
      <c r="H119" s="29">
        <f>SUM(D119:G119)</f>
        <v>1350</v>
      </c>
    </row>
    <row r="120" spans="1:8" ht="21" customHeight="1" thickBot="1">
      <c r="A120" s="49">
        <v>67</v>
      </c>
      <c r="B120" s="52" t="s">
        <v>202</v>
      </c>
      <c r="C120" s="46" t="s">
        <v>152</v>
      </c>
      <c r="D120" s="39"/>
      <c r="E120" s="5"/>
      <c r="F120" s="39">
        <v>100</v>
      </c>
      <c r="G120" s="39">
        <f>400+50</f>
        <v>450</v>
      </c>
      <c r="H120" s="29">
        <f>SUM(D120:G120)*0.7</f>
        <v>385</v>
      </c>
    </row>
    <row r="121" spans="1:8" s="18" customFormat="1" ht="25.5" customHeight="1" thickTop="1">
      <c r="A121" s="17"/>
      <c r="B121" s="17" t="s">
        <v>8</v>
      </c>
      <c r="C121" s="17"/>
      <c r="D121" s="17"/>
      <c r="E121" s="17"/>
      <c r="F121" s="17"/>
      <c r="G121" s="17"/>
      <c r="H121" s="25">
        <f>SUM(H4:H120)</f>
        <v>168831.4</v>
      </c>
    </row>
    <row r="122" spans="1:8" ht="27.75" customHeight="1">
      <c r="A122" s="121" t="s">
        <v>14</v>
      </c>
      <c r="B122" s="121"/>
      <c r="G122" s="2" t="s">
        <v>15</v>
      </c>
      <c r="H122" s="26" t="s">
        <v>16</v>
      </c>
    </row>
    <row r="123" spans="1:2" ht="39.75" customHeight="1">
      <c r="A123" s="121" t="s">
        <v>17</v>
      </c>
      <c r="B123" s="121"/>
    </row>
  </sheetData>
  <sheetProtection/>
  <mergeCells count="5">
    <mergeCell ref="A1:H1"/>
    <mergeCell ref="A122:B122"/>
    <mergeCell ref="A123:B123"/>
    <mergeCell ref="A47:A48"/>
    <mergeCell ref="B47:B48"/>
  </mergeCells>
  <printOptions/>
  <pageMargins left="0.7480314960629921" right="0.7480314960629921" top="0.9055118110236221" bottom="0.8661417322834646" header="1.299212598425197" footer="0.5118110236220472"/>
  <pageSetup orientation="portrait" paperSize="9" r:id="rId1"/>
  <headerFooter alignWithMargins="0">
    <oddFooter>&amp;C第&amp;P页（共4页）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2016-04-18T06:30:34Z</cp:lastPrinted>
  <dcterms:created xsi:type="dcterms:W3CDTF">1996-12-17T01:32:42Z</dcterms:created>
  <dcterms:modified xsi:type="dcterms:W3CDTF">2022-01-14T01:55:03Z</dcterms:modified>
  <cp:category/>
  <cp:version/>
  <cp:contentType/>
  <cp:contentStatus/>
</cp:coreProperties>
</file>